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l chuo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<sst xmlns="http://schemas.openxmlformats.org/spreadsheetml/2006/main" count="92" uniqueCount="92">
  <si>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Số TT</t>
  </si>
  <si>
    <t>Tỉnh/Thành phố
Provinces/Cities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</si>
  <si>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</si>
  <si>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</si>
  <si>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</si>
  <si>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</si>
  <si>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</si>
  <si>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</si>
  <si>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</si>
  <si>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</si>
  <si>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</si>
  <si>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</si>
  <si>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</si>
  <si>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</si>
  <si>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</si>
  <si>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</si>
  <si>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</si>
  <si>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</si>
  <si>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</si>
  <si>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</si>
  <si>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</si>
  <si>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</si>
  <si>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</si>
  <si>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</si>
  <si>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</si>
  <si>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</si>
  <si>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</si>
  <si>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</si>
  <si>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</si>
  <si>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</si>
  <si>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</si>
  <si>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</si>
  <si>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</si>
  <si>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</si>
  <si>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</si>
  <si>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</si>
  <si>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</si>
  <si>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</si>
  <si>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</si>
  <si>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</si>
  <si>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</si>
  <si>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</si>
  <si>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</si>
  <si>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</si>
  <si>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</si>
  <si>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</si>
  <si>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</si>
  <si>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</si>
  <si>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</si>
  <si>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</si>
  <si>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</si>
  <si>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</si>
  <si>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</si>
  <si>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</si>
  <si>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</si>
  <si>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</si>
  <si>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</si>
  <si>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</si>
  <si>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</si>
  <si>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</si>
  <si>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</si>
  <si>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</si>
  <si>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</si>
  <si>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</si>
  <si>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</si>
  <si>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</si>
  <si>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</si>
  <si>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</si>
  <si>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</si>
  <si>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</si>
  <si>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</si>
  <si>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</si>
  <si>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</si>
  <si>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</si>
  <si>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</si>
  <si>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</si>
  <si>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</si>
  <si>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</si>
  <si>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</si>
  <si>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</si>
  <si>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</si>
  <si>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</si>
  <si>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</si>
  <si>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</si>
  <si>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</si>
  <si>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Năm - Year</t>
  </si>
  <si>
    <r>
      <t>Ghi chú</t>
    </r>
    <r>
      <rPr>
        <i/>
        <sz val="10"/>
        <rFont val="Times New Roman"/>
        <family val="1"/>
      </rPr>
      <t>: - Số liệu năm 2001,2002,2003 của tỉnh Lai Châu là số chung của Lai Châu và Điện Biên</t>
    </r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</si>
  <si>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</si>
  <si>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</si>
  <si>
    <t>SẢN LƯỢNG CHUỐI PHÂN THEO ĐỊA PHƯƠNG</t>
  </si>
  <si>
    <t xml:space="preserve">PRODUCTION OF BANANA BY PROVINCES </t>
  </si>
  <si>
    <t>Đơn vị: tấn - Unit: tons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</si>
</sst>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3"/>
      <name val=".VnTim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64" fontId="1" fillId="0" borderId="1" xfId="19" applyNumberFormat="1" applyFont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oc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10.28125" style="0" customWidth="1"/>
    <col min="5" max="5" width="10.140625" style="0" customWidth="1"/>
    <col min="6" max="6" width="10.00390625" style="0" customWidth="1"/>
    <col min="7" max="7" width="10.28125" style="0" customWidth="1"/>
    <col min="8" max="8" width="11.00390625" style="0" customWidth="1"/>
    <col min="9" max="9" width="10.421875" style="0" customWidth="1"/>
    <col min="10" max="10" width="10.00390625" style="0" customWidth="1"/>
    <col min="11" max="11" width="10.57421875" style="0" customWidth="1"/>
    <col min="12" max="12" width="11.140625" style="0" customWidth="1"/>
  </cols>
  <sheetData>
    <row r="1" spans="1:12" ht="42.75" customHeight="1">
      <c r="A1" s="23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4.75" customHeight="1">
      <c r="A2" s="24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25" t="s">
        <v>91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26" t="s">
        <v>0</v>
      </c>
      <c r="B4" s="26" t="s">
        <v>1</v>
      </c>
      <c r="C4" s="20" t="s">
        <v>85</v>
      </c>
      <c r="D4" s="21"/>
      <c r="E4" s="21"/>
      <c r="F4" s="21"/>
      <c r="G4" s="21"/>
      <c r="H4" s="21"/>
      <c r="I4" s="21"/>
      <c r="J4" s="21"/>
      <c r="K4" s="21"/>
      <c r="L4" s="22"/>
    </row>
    <row r="5" spans="1:12" ht="15.75">
      <c r="A5" s="26"/>
      <c r="B5" s="27"/>
      <c r="C5" s="1">
        <v>1996</v>
      </c>
      <c r="D5" s="1">
        <v>1997</v>
      </c>
      <c r="E5" s="1">
        <v>1998</v>
      </c>
      <c r="F5" s="1">
        <v>1999</v>
      </c>
      <c r="G5" s="1">
        <v>2000</v>
      </c>
      <c r="H5" s="1">
        <v>2001</v>
      </c>
      <c r="I5" s="1">
        <v>2002</v>
      </c>
      <c r="J5" s="1">
        <v>2003</v>
      </c>
      <c r="K5" s="1">
        <v>2004</v>
      </c>
      <c r="L5" s="1">
        <v>2005</v>
      </c>
    </row>
    <row r="6" spans="1:12" ht="31.5">
      <c r="A6" s="6"/>
      <c r="B6" s="7" t="s">
        <v>2</v>
      </c>
      <c r="C6" s="8">
        <f>SUM(C7+C44)</f>
        <v>1318747</v>
      </c>
      <c r="D6" s="8">
        <f aca="true" t="shared" si="0" ref="D6:L6">SUM(D7+D44)</f>
        <v>1322529</v>
      </c>
      <c r="E6" s="8">
        <f t="shared" si="0"/>
        <v>1315189</v>
      </c>
      <c r="F6" s="8">
        <f t="shared" si="0"/>
        <v>1288379</v>
      </c>
      <c r="G6" s="8">
        <f t="shared" si="0"/>
        <v>1124838</v>
      </c>
      <c r="H6" s="8">
        <f t="shared" si="0"/>
        <v>1080500</v>
      </c>
      <c r="I6" s="8">
        <f t="shared" si="0"/>
        <v>1097700</v>
      </c>
      <c r="J6" s="8">
        <f t="shared" si="0"/>
        <v>1281805</v>
      </c>
      <c r="K6" s="8">
        <f t="shared" si="0"/>
        <v>1353811</v>
      </c>
      <c r="L6" s="8">
        <f t="shared" si="0"/>
        <v>1357.1999999999998</v>
      </c>
    </row>
    <row r="7" spans="1:12" ht="15.75">
      <c r="A7" s="1"/>
      <c r="B7" s="6" t="s">
        <v>3</v>
      </c>
      <c r="C7" s="9">
        <f>SUM(C8+C20+C32+C37)</f>
        <v>436248</v>
      </c>
      <c r="D7" s="9">
        <f aca="true" t="shared" si="1" ref="D7:L7">SUM(D8+D20+D32+D37)</f>
        <v>488106</v>
      </c>
      <c r="E7" s="9">
        <f t="shared" si="1"/>
        <v>503841</v>
      </c>
      <c r="F7" s="9">
        <f t="shared" si="1"/>
        <v>602910</v>
      </c>
      <c r="G7" s="9">
        <f t="shared" si="1"/>
        <v>481860</v>
      </c>
      <c r="H7" s="9">
        <f t="shared" si="1"/>
        <v>555600</v>
      </c>
      <c r="I7" s="9">
        <f t="shared" si="1"/>
        <v>531600</v>
      </c>
      <c r="J7" s="9">
        <f t="shared" si="1"/>
        <v>656987</v>
      </c>
      <c r="K7" s="9">
        <f t="shared" si="1"/>
        <v>687055</v>
      </c>
      <c r="L7" s="9">
        <f t="shared" si="1"/>
        <v>644.4</v>
      </c>
    </row>
    <row r="8" spans="1:12" ht="31.5">
      <c r="A8" s="10" t="s">
        <v>4</v>
      </c>
      <c r="B8" s="11" t="s">
        <v>5</v>
      </c>
      <c r="C8" s="3">
        <f>SUM(C9:C19)</f>
        <v>252200</v>
      </c>
      <c r="D8" s="3">
        <f aca="true" t="shared" si="2" ref="D8:L8">SUM(D9:D19)</f>
        <v>293766</v>
      </c>
      <c r="E8" s="3">
        <f t="shared" si="2"/>
        <v>319238</v>
      </c>
      <c r="F8" s="3">
        <f t="shared" si="2"/>
        <v>349777</v>
      </c>
      <c r="G8" s="3">
        <f t="shared" si="2"/>
        <v>277142</v>
      </c>
      <c r="H8" s="3">
        <f t="shared" si="2"/>
        <v>359500</v>
      </c>
      <c r="I8" s="3">
        <f t="shared" si="2"/>
        <v>342700</v>
      </c>
      <c r="J8" s="3">
        <f t="shared" si="2"/>
        <v>426161</v>
      </c>
      <c r="K8" s="3">
        <f t="shared" si="2"/>
        <v>352181</v>
      </c>
      <c r="L8" s="3">
        <f t="shared" si="2"/>
        <v>403.5</v>
      </c>
    </row>
    <row r="9" spans="1:12" ht="15.75">
      <c r="A9" s="1">
        <v>1</v>
      </c>
      <c r="B9" s="12" t="s">
        <v>6</v>
      </c>
      <c r="C9" s="4">
        <v>9921</v>
      </c>
      <c r="D9" s="4">
        <v>9283</v>
      </c>
      <c r="E9" s="4">
        <v>9867</v>
      </c>
      <c r="F9" s="4">
        <v>9743</v>
      </c>
      <c r="G9" s="4">
        <v>6050</v>
      </c>
      <c r="H9" s="4">
        <v>10600</v>
      </c>
      <c r="I9" s="4">
        <v>9600</v>
      </c>
      <c r="J9" s="4">
        <v>10129</v>
      </c>
      <c r="K9" s="4">
        <v>9852</v>
      </c>
      <c r="L9" s="5">
        <v>9.3</v>
      </c>
    </row>
    <row r="10" spans="1:12" ht="15.75">
      <c r="A10" s="1">
        <v>2</v>
      </c>
      <c r="B10" s="12" t="s">
        <v>7</v>
      </c>
      <c r="C10" s="4">
        <v>44789</v>
      </c>
      <c r="D10" s="4">
        <v>48935</v>
      </c>
      <c r="E10" s="4">
        <v>51347</v>
      </c>
      <c r="F10" s="4">
        <v>61890</v>
      </c>
      <c r="G10" s="4">
        <v>45111</v>
      </c>
      <c r="H10" s="4">
        <v>77800</v>
      </c>
      <c r="I10" s="4">
        <v>79600</v>
      </c>
      <c r="J10" s="4">
        <v>80830</v>
      </c>
      <c r="K10" s="4">
        <v>81151</v>
      </c>
      <c r="L10" s="5">
        <v>75</v>
      </c>
    </row>
    <row r="11" spans="1:12" ht="15.75">
      <c r="A11" s="1">
        <v>3</v>
      </c>
      <c r="B11" s="12" t="s">
        <v>8</v>
      </c>
      <c r="C11" s="4">
        <v>20240</v>
      </c>
      <c r="D11" s="4">
        <v>25495</v>
      </c>
      <c r="E11" s="4">
        <v>23532</v>
      </c>
      <c r="F11" s="4">
        <v>24702</v>
      </c>
      <c r="G11" s="4">
        <v>18855</v>
      </c>
      <c r="H11" s="4">
        <v>29700</v>
      </c>
      <c r="I11" s="4">
        <v>29900</v>
      </c>
      <c r="J11" s="4">
        <v>31715</v>
      </c>
      <c r="K11" s="4">
        <v>34042</v>
      </c>
      <c r="L11" s="5">
        <v>31.8</v>
      </c>
    </row>
    <row r="12" spans="1:12" ht="15.75">
      <c r="A12" s="1">
        <v>4</v>
      </c>
      <c r="B12" s="12" t="s">
        <v>9</v>
      </c>
      <c r="C12" s="4">
        <v>26032</v>
      </c>
      <c r="D12" s="4">
        <v>27675</v>
      </c>
      <c r="E12" s="4">
        <v>27675</v>
      </c>
      <c r="F12" s="4">
        <v>32799</v>
      </c>
      <c r="G12" s="4">
        <v>28285</v>
      </c>
      <c r="H12" s="4">
        <v>37400</v>
      </c>
      <c r="I12" s="4">
        <v>40200</v>
      </c>
      <c r="J12" s="4">
        <v>40295</v>
      </c>
      <c r="K12" s="4">
        <v>41199</v>
      </c>
      <c r="L12" s="5">
        <v>37.1</v>
      </c>
    </row>
    <row r="13" spans="1:12" ht="15.75">
      <c r="A13" s="1">
        <v>5</v>
      </c>
      <c r="B13" s="12" t="s">
        <v>10</v>
      </c>
      <c r="C13" s="4">
        <v>23607</v>
      </c>
      <c r="D13" s="4">
        <v>8374</v>
      </c>
      <c r="E13" s="4">
        <v>30742</v>
      </c>
      <c r="F13" s="4">
        <v>28525</v>
      </c>
      <c r="G13" s="4">
        <v>10700</v>
      </c>
      <c r="H13" s="4">
        <v>26200</v>
      </c>
      <c r="I13" s="4">
        <v>29000</v>
      </c>
      <c r="J13" s="4">
        <v>30907</v>
      </c>
      <c r="K13" s="4">
        <v>11884</v>
      </c>
      <c r="L13" s="5">
        <v>29.5</v>
      </c>
    </row>
    <row r="14" spans="1:12" ht="15.75">
      <c r="A14" s="1">
        <v>6</v>
      </c>
      <c r="B14" s="12" t="s">
        <v>11</v>
      </c>
      <c r="C14" s="4">
        <v>10255</v>
      </c>
      <c r="D14" s="4">
        <v>25592</v>
      </c>
      <c r="E14" s="4">
        <v>21075</v>
      </c>
      <c r="F14" s="4">
        <v>29334</v>
      </c>
      <c r="G14" s="4">
        <v>20567</v>
      </c>
      <c r="H14" s="4">
        <v>29400</v>
      </c>
      <c r="I14" s="4">
        <v>30200</v>
      </c>
      <c r="J14" s="4">
        <v>32888</v>
      </c>
      <c r="K14" s="4">
        <v>32676</v>
      </c>
      <c r="L14" s="5">
        <v>35.4</v>
      </c>
    </row>
    <row r="15" spans="1:12" ht="15.75">
      <c r="A15" s="1">
        <v>7</v>
      </c>
      <c r="B15" s="12" t="s">
        <v>12</v>
      </c>
      <c r="C15" s="4">
        <v>49950</v>
      </c>
      <c r="D15" s="4">
        <v>61500</v>
      </c>
      <c r="E15" s="4">
        <v>61500</v>
      </c>
      <c r="F15" s="4">
        <v>50570</v>
      </c>
      <c r="G15" s="4">
        <v>49550</v>
      </c>
      <c r="H15" s="4">
        <v>50500</v>
      </c>
      <c r="I15" s="4">
        <v>45300</v>
      </c>
      <c r="J15" s="4">
        <v>40282</v>
      </c>
      <c r="K15" s="4">
        <v>39270</v>
      </c>
      <c r="L15" s="5">
        <v>22.1</v>
      </c>
    </row>
    <row r="16" spans="1:12" ht="15.75">
      <c r="A16" s="1">
        <v>8</v>
      </c>
      <c r="B16" s="12" t="s">
        <v>13</v>
      </c>
      <c r="C16" s="4">
        <f>28397*13772/(13772+19608)</f>
        <v>11716.101977231876</v>
      </c>
      <c r="D16" s="4">
        <v>13772</v>
      </c>
      <c r="E16" s="4">
        <v>15768</v>
      </c>
      <c r="F16" s="4">
        <v>17596</v>
      </c>
      <c r="G16" s="4">
        <v>22000</v>
      </c>
      <c r="H16" s="4">
        <v>23200</v>
      </c>
      <c r="I16" s="4">
        <v>23800</v>
      </c>
      <c r="J16" s="4">
        <v>23515</v>
      </c>
      <c r="K16" s="4">
        <v>22880</v>
      </c>
      <c r="L16" s="5">
        <v>24.6</v>
      </c>
    </row>
    <row r="17" spans="1:12" ht="15.75">
      <c r="A17" s="1">
        <v>9</v>
      </c>
      <c r="B17" s="12" t="s">
        <v>14</v>
      </c>
      <c r="C17" s="4">
        <f>28397-C16</f>
        <v>16680.898022768124</v>
      </c>
      <c r="D17" s="4">
        <v>19608</v>
      </c>
      <c r="E17" s="4">
        <v>28000</v>
      </c>
      <c r="F17" s="4">
        <v>29297</v>
      </c>
      <c r="G17" s="4">
        <v>36041</v>
      </c>
      <c r="H17" s="4">
        <v>35600</v>
      </c>
      <c r="I17" s="4">
        <v>41600</v>
      </c>
      <c r="J17" s="4">
        <v>38240</v>
      </c>
      <c r="K17" s="4">
        <v>40550</v>
      </c>
      <c r="L17" s="5">
        <v>41.2</v>
      </c>
    </row>
    <row r="18" spans="1:12" ht="15.75">
      <c r="A18" s="1">
        <v>10</v>
      </c>
      <c r="B18" s="12" t="s">
        <v>15</v>
      </c>
      <c r="C18" s="4">
        <v>26400</v>
      </c>
      <c r="D18" s="4">
        <v>39000</v>
      </c>
      <c r="E18" s="4">
        <v>35200</v>
      </c>
      <c r="F18" s="4">
        <v>49500</v>
      </c>
      <c r="G18" s="4">
        <v>24000</v>
      </c>
      <c r="H18" s="4">
        <v>22500</v>
      </c>
      <c r="I18" s="4">
        <v>13000</v>
      </c>
      <c r="J18" s="4">
        <v>81497</v>
      </c>
      <c r="K18" s="4">
        <v>21836</v>
      </c>
      <c r="L18" s="5">
        <v>82.3</v>
      </c>
    </row>
    <row r="19" spans="1:12" ht="15.75">
      <c r="A19" s="1">
        <v>11</v>
      </c>
      <c r="B19" s="12" t="s">
        <v>16</v>
      </c>
      <c r="C19" s="4">
        <v>12609</v>
      </c>
      <c r="D19" s="4">
        <v>14532</v>
      </c>
      <c r="E19" s="4">
        <v>14532</v>
      </c>
      <c r="F19" s="4">
        <v>15821</v>
      </c>
      <c r="G19" s="4">
        <v>15983</v>
      </c>
      <c r="H19" s="4">
        <v>16600</v>
      </c>
      <c r="I19" s="4">
        <v>500</v>
      </c>
      <c r="J19" s="4">
        <v>15863</v>
      </c>
      <c r="K19" s="4">
        <v>16841</v>
      </c>
      <c r="L19" s="5">
        <v>15.2</v>
      </c>
    </row>
    <row r="20" spans="1:12" ht="15.75">
      <c r="A20" s="10" t="s">
        <v>17</v>
      </c>
      <c r="B20" s="13" t="s">
        <v>18</v>
      </c>
      <c r="C20" s="3">
        <f>SUM(C21:C31)</f>
        <v>112783</v>
      </c>
      <c r="D20" s="3">
        <f aca="true" t="shared" si="3" ref="D20:L20">SUM(D21:D31)</f>
        <v>95834</v>
      </c>
      <c r="E20" s="3">
        <f t="shared" si="3"/>
        <v>90617</v>
      </c>
      <c r="F20" s="3">
        <f t="shared" si="3"/>
        <v>115458</v>
      </c>
      <c r="G20" s="3">
        <f t="shared" si="3"/>
        <v>95747</v>
      </c>
      <c r="H20" s="3">
        <f t="shared" si="3"/>
        <v>95900</v>
      </c>
      <c r="I20" s="3">
        <f t="shared" si="3"/>
        <v>65200</v>
      </c>
      <c r="J20" s="3">
        <f t="shared" si="3"/>
        <v>100575</v>
      </c>
      <c r="K20" s="3">
        <f t="shared" si="3"/>
        <v>98517</v>
      </c>
      <c r="L20" s="3">
        <f t="shared" si="3"/>
        <v>96.5</v>
      </c>
    </row>
    <row r="21" spans="1:12" ht="15.75">
      <c r="A21" s="1">
        <v>1</v>
      </c>
      <c r="B21" s="12" t="s">
        <v>19</v>
      </c>
      <c r="C21" s="4">
        <v>1443</v>
      </c>
      <c r="D21" s="4">
        <v>1919</v>
      </c>
      <c r="E21" s="4"/>
      <c r="F21" s="4">
        <v>2231</v>
      </c>
      <c r="G21" s="4">
        <v>2991</v>
      </c>
      <c r="H21" s="4">
        <v>3200</v>
      </c>
      <c r="I21" s="4">
        <v>3300</v>
      </c>
      <c r="J21" s="4">
        <v>3881</v>
      </c>
      <c r="K21" s="4">
        <v>4029</v>
      </c>
      <c r="L21" s="5">
        <v>4.3</v>
      </c>
    </row>
    <row r="22" spans="1:12" ht="15.75">
      <c r="A22" s="1">
        <v>2</v>
      </c>
      <c r="B22" s="12" t="s">
        <v>20</v>
      </c>
      <c r="C22" s="4">
        <v>2754</v>
      </c>
      <c r="D22" s="4">
        <v>2782</v>
      </c>
      <c r="E22" s="4">
        <v>2833</v>
      </c>
      <c r="F22" s="4">
        <v>1556</v>
      </c>
      <c r="G22" s="4">
        <v>1600</v>
      </c>
      <c r="H22" s="4">
        <v>1400</v>
      </c>
      <c r="I22" s="4">
        <v>1300</v>
      </c>
      <c r="J22" s="4">
        <v>1382</v>
      </c>
      <c r="K22" s="4">
        <v>1956</v>
      </c>
      <c r="L22" s="5">
        <v>1.7</v>
      </c>
    </row>
    <row r="23" spans="1:12" ht="15.75">
      <c r="A23" s="1">
        <v>3</v>
      </c>
      <c r="B23" s="12" t="s">
        <v>21</v>
      </c>
      <c r="C23" s="4">
        <v>7404</v>
      </c>
      <c r="D23" s="4">
        <v>9026</v>
      </c>
      <c r="E23" s="4">
        <v>9026</v>
      </c>
      <c r="F23" s="4">
        <v>13578</v>
      </c>
      <c r="G23" s="4">
        <v>10000</v>
      </c>
      <c r="H23" s="4">
        <v>14900</v>
      </c>
      <c r="I23" s="4">
        <v>15800</v>
      </c>
      <c r="J23" s="4">
        <v>13685</v>
      </c>
      <c r="K23" s="4">
        <v>12458</v>
      </c>
      <c r="L23" s="5">
        <v>9.9</v>
      </c>
    </row>
    <row r="24" spans="1:12" ht="15.75">
      <c r="A24" s="1">
        <v>4</v>
      </c>
      <c r="B24" s="12" t="s">
        <v>22</v>
      </c>
      <c r="C24" s="4">
        <v>2818</v>
      </c>
      <c r="D24" s="4">
        <v>2795</v>
      </c>
      <c r="E24" s="4">
        <v>3800</v>
      </c>
      <c r="F24" s="4">
        <v>3800</v>
      </c>
      <c r="G24" s="4">
        <v>2600</v>
      </c>
      <c r="H24" s="4">
        <v>3600</v>
      </c>
      <c r="I24" s="4">
        <v>3600</v>
      </c>
      <c r="J24" s="4">
        <v>2700</v>
      </c>
      <c r="K24" s="4">
        <v>2347</v>
      </c>
      <c r="L24" s="5">
        <v>2.9</v>
      </c>
    </row>
    <row r="25" spans="1:12" ht="15.75">
      <c r="A25" s="1">
        <v>5</v>
      </c>
      <c r="B25" s="12" t="s">
        <v>23</v>
      </c>
      <c r="C25" s="4">
        <v>7224</v>
      </c>
      <c r="D25" s="4">
        <v>7252</v>
      </c>
      <c r="E25" s="4">
        <v>7300</v>
      </c>
      <c r="F25" s="4">
        <v>7156</v>
      </c>
      <c r="G25" s="4">
        <v>7156</v>
      </c>
      <c r="H25" s="4">
        <v>7500</v>
      </c>
      <c r="I25" s="4">
        <v>7600</v>
      </c>
      <c r="J25" s="4">
        <v>7712</v>
      </c>
      <c r="K25" s="4">
        <v>7331</v>
      </c>
      <c r="L25" s="5">
        <v>7.4</v>
      </c>
    </row>
    <row r="26" spans="1:12" ht="15.75">
      <c r="A26" s="1">
        <v>6</v>
      </c>
      <c r="B26" s="12" t="s">
        <v>24</v>
      </c>
      <c r="C26" s="4">
        <v>1220</v>
      </c>
      <c r="D26" s="4"/>
      <c r="E26" s="4"/>
      <c r="F26" s="4">
        <v>2600</v>
      </c>
      <c r="G26" s="4">
        <v>950</v>
      </c>
      <c r="H26" s="4">
        <v>1000</v>
      </c>
      <c r="I26" s="4">
        <v>0</v>
      </c>
      <c r="J26" s="4"/>
      <c r="K26" s="4">
        <v>0</v>
      </c>
      <c r="L26" s="5">
        <v>0</v>
      </c>
    </row>
    <row r="27" spans="1:12" ht="15.75">
      <c r="A27" s="1">
        <v>7</v>
      </c>
      <c r="B27" s="12" t="s">
        <v>25</v>
      </c>
      <c r="C27" s="4">
        <v>14047</v>
      </c>
      <c r="D27" s="4">
        <v>14468</v>
      </c>
      <c r="E27" s="4">
        <v>14400</v>
      </c>
      <c r="F27" s="4">
        <v>17033</v>
      </c>
      <c r="G27" s="4">
        <v>12202</v>
      </c>
      <c r="H27" s="4">
        <v>12600</v>
      </c>
      <c r="I27" s="4">
        <v>13000</v>
      </c>
      <c r="J27" s="4">
        <v>12639</v>
      </c>
      <c r="K27" s="4">
        <v>12711</v>
      </c>
      <c r="L27" s="5">
        <v>11.8</v>
      </c>
    </row>
    <row r="28" spans="1:12" ht="15.75">
      <c r="A28" s="1">
        <v>8</v>
      </c>
      <c r="B28" s="12" t="s">
        <v>26</v>
      </c>
      <c r="C28" s="4">
        <v>16632</v>
      </c>
      <c r="D28" s="4">
        <v>6375</v>
      </c>
      <c r="E28" s="4">
        <v>6290</v>
      </c>
      <c r="F28" s="4">
        <v>4905</v>
      </c>
      <c r="G28" s="4">
        <v>4983</v>
      </c>
      <c r="H28" s="4">
        <v>5200</v>
      </c>
      <c r="I28" s="4">
        <v>6100</v>
      </c>
      <c r="J28" s="4">
        <v>6021</v>
      </c>
      <c r="K28" s="4">
        <v>5638</v>
      </c>
      <c r="L28" s="5">
        <v>5.9</v>
      </c>
    </row>
    <row r="29" spans="1:12" ht="15.75">
      <c r="A29" s="1">
        <v>9</v>
      </c>
      <c r="B29" s="12" t="s">
        <v>27</v>
      </c>
      <c r="C29" s="4">
        <v>50098</v>
      </c>
      <c r="D29" s="4">
        <v>38249</v>
      </c>
      <c r="E29" s="4">
        <v>34000</v>
      </c>
      <c r="F29" s="4">
        <v>48868</v>
      </c>
      <c r="G29" s="4">
        <v>40805</v>
      </c>
      <c r="H29" s="4">
        <v>33500</v>
      </c>
      <c r="I29" s="4">
        <v>0</v>
      </c>
      <c r="J29" s="4">
        <v>36924</v>
      </c>
      <c r="K29" s="4">
        <v>36924</v>
      </c>
      <c r="L29" s="5">
        <v>36.9</v>
      </c>
    </row>
    <row r="30" spans="1:12" ht="15.75">
      <c r="A30" s="1">
        <v>10</v>
      </c>
      <c r="B30" s="12" t="s">
        <v>28</v>
      </c>
      <c r="C30" s="4">
        <v>9031</v>
      </c>
      <c r="D30" s="4">
        <v>12200</v>
      </c>
      <c r="E30" s="4">
        <v>12200</v>
      </c>
      <c r="F30" s="4">
        <v>7600</v>
      </c>
      <c r="G30" s="4">
        <v>10117</v>
      </c>
      <c r="H30" s="4">
        <v>9800</v>
      </c>
      <c r="I30" s="4">
        <v>11100</v>
      </c>
      <c r="J30" s="4">
        <v>12150</v>
      </c>
      <c r="K30" s="4">
        <v>11438</v>
      </c>
      <c r="L30" s="5">
        <v>12.4</v>
      </c>
    </row>
    <row r="31" spans="1:12" ht="15.75">
      <c r="A31" s="1">
        <v>11</v>
      </c>
      <c r="B31" s="12" t="s">
        <v>29</v>
      </c>
      <c r="C31" s="4">
        <v>112</v>
      </c>
      <c r="D31" s="4">
        <v>768</v>
      </c>
      <c r="E31" s="4">
        <v>768</v>
      </c>
      <c r="F31" s="4">
        <v>6131</v>
      </c>
      <c r="G31" s="4">
        <v>2343</v>
      </c>
      <c r="H31" s="4">
        <v>3200</v>
      </c>
      <c r="I31" s="4">
        <v>3400</v>
      </c>
      <c r="J31" s="4">
        <v>3481</v>
      </c>
      <c r="K31" s="4">
        <v>3685</v>
      </c>
      <c r="L31" s="5">
        <v>3.3</v>
      </c>
    </row>
    <row r="32" spans="1:12" ht="15.75">
      <c r="A32" s="10" t="s">
        <v>30</v>
      </c>
      <c r="B32" s="13" t="s">
        <v>31</v>
      </c>
      <c r="C32" s="3">
        <f>SUM(C33:C36)</f>
        <v>11905</v>
      </c>
      <c r="D32" s="3">
        <f aca="true" t="shared" si="4" ref="D32:L32">SUM(D33:D36)</f>
        <v>30002</v>
      </c>
      <c r="E32" s="3">
        <f t="shared" si="4"/>
        <v>31142</v>
      </c>
      <c r="F32" s="3">
        <f t="shared" si="4"/>
        <v>25684</v>
      </c>
      <c r="G32" s="3">
        <f t="shared" si="4"/>
        <v>25453</v>
      </c>
      <c r="H32" s="3">
        <f t="shared" si="4"/>
        <v>19400</v>
      </c>
      <c r="I32" s="3">
        <f t="shared" si="4"/>
        <v>25400</v>
      </c>
      <c r="J32" s="3">
        <f t="shared" si="4"/>
        <v>27285</v>
      </c>
      <c r="K32" s="3">
        <f t="shared" si="4"/>
        <v>30691</v>
      </c>
      <c r="L32" s="3">
        <f t="shared" si="4"/>
        <v>33.400000000000006</v>
      </c>
    </row>
    <row r="33" spans="1:12" ht="15.75">
      <c r="A33" s="1">
        <v>1</v>
      </c>
      <c r="B33" s="12" t="s">
        <v>32</v>
      </c>
      <c r="C33" s="4">
        <v>884</v>
      </c>
      <c r="D33" s="4">
        <v>901</v>
      </c>
      <c r="E33" s="4">
        <v>900</v>
      </c>
      <c r="F33" s="4">
        <v>1054</v>
      </c>
      <c r="G33" s="4">
        <v>1071</v>
      </c>
      <c r="H33" s="4"/>
      <c r="I33" s="4"/>
      <c r="J33" s="4"/>
      <c r="K33" s="4">
        <v>1073</v>
      </c>
      <c r="L33" s="5">
        <v>2.8</v>
      </c>
    </row>
    <row r="34" spans="1:12" ht="15.75">
      <c r="A34" s="1">
        <v>2</v>
      </c>
      <c r="B34" s="12" t="s">
        <v>33</v>
      </c>
      <c r="C34" s="14"/>
      <c r="D34" s="14"/>
      <c r="E34" s="14"/>
      <c r="F34" s="14"/>
      <c r="G34" s="14"/>
      <c r="H34" s="4">
        <v>700</v>
      </c>
      <c r="I34" s="4">
        <v>1300</v>
      </c>
      <c r="J34" s="4">
        <v>1365</v>
      </c>
      <c r="K34" s="4">
        <v>2406</v>
      </c>
      <c r="L34" s="5">
        <v>2.1</v>
      </c>
    </row>
    <row r="35" spans="1:12" ht="15.75">
      <c r="A35" s="1">
        <v>3</v>
      </c>
      <c r="B35" s="12" t="s">
        <v>34</v>
      </c>
      <c r="C35" s="4">
        <v>10421</v>
      </c>
      <c r="D35" s="4">
        <v>12101</v>
      </c>
      <c r="E35" s="4">
        <v>13242</v>
      </c>
      <c r="F35" s="4">
        <v>14330</v>
      </c>
      <c r="G35" s="4">
        <v>13482</v>
      </c>
      <c r="H35" s="4">
        <v>13100</v>
      </c>
      <c r="I35" s="4">
        <v>12600</v>
      </c>
      <c r="J35" s="4">
        <v>14028</v>
      </c>
      <c r="K35" s="4">
        <v>14128</v>
      </c>
      <c r="L35" s="5">
        <v>14.3</v>
      </c>
    </row>
    <row r="36" spans="1:12" ht="15.75">
      <c r="A36" s="1">
        <v>4</v>
      </c>
      <c r="B36" s="12" t="s">
        <v>35</v>
      </c>
      <c r="C36" s="4">
        <v>600</v>
      </c>
      <c r="D36" s="4">
        <v>17000</v>
      </c>
      <c r="E36" s="4">
        <v>17000</v>
      </c>
      <c r="F36" s="4">
        <v>10300</v>
      </c>
      <c r="G36" s="4">
        <v>10900</v>
      </c>
      <c r="H36" s="4">
        <v>5600</v>
      </c>
      <c r="I36" s="4">
        <v>11500</v>
      </c>
      <c r="J36" s="4">
        <v>11892</v>
      </c>
      <c r="K36" s="4">
        <v>13084</v>
      </c>
      <c r="L36" s="5">
        <v>14.2</v>
      </c>
    </row>
    <row r="37" spans="1:12" ht="31.5">
      <c r="A37" s="10" t="s">
        <v>36</v>
      </c>
      <c r="B37" s="11" t="s">
        <v>37</v>
      </c>
      <c r="C37" s="3">
        <f>SUM(C38:C43)</f>
        <v>59360</v>
      </c>
      <c r="D37" s="3">
        <f aca="true" t="shared" si="5" ref="D37:L37">SUM(D38:D43)</f>
        <v>68504</v>
      </c>
      <c r="E37" s="3">
        <f t="shared" si="5"/>
        <v>62844</v>
      </c>
      <c r="F37" s="3">
        <f t="shared" si="5"/>
        <v>111991</v>
      </c>
      <c r="G37" s="3">
        <f t="shared" si="5"/>
        <v>83518</v>
      </c>
      <c r="H37" s="3">
        <f t="shared" si="5"/>
        <v>80800</v>
      </c>
      <c r="I37" s="3">
        <f t="shared" si="5"/>
        <v>98300</v>
      </c>
      <c r="J37" s="3">
        <f t="shared" si="5"/>
        <v>102966</v>
      </c>
      <c r="K37" s="3">
        <f t="shared" si="5"/>
        <v>205666</v>
      </c>
      <c r="L37" s="3">
        <f t="shared" si="5"/>
        <v>111.00000000000001</v>
      </c>
    </row>
    <row r="38" spans="1:12" ht="15.75">
      <c r="A38" s="1">
        <v>1</v>
      </c>
      <c r="B38" s="12" t="s">
        <v>38</v>
      </c>
      <c r="C38" s="4">
        <v>14704</v>
      </c>
      <c r="D38" s="4">
        <v>16500</v>
      </c>
      <c r="E38" s="4">
        <v>16500</v>
      </c>
      <c r="F38" s="4">
        <v>57447</v>
      </c>
      <c r="G38" s="4">
        <v>21247</v>
      </c>
      <c r="H38" s="4">
        <v>23700</v>
      </c>
      <c r="I38" s="4">
        <v>23900</v>
      </c>
      <c r="J38" s="4">
        <v>23792</v>
      </c>
      <c r="K38" s="4">
        <v>124512</v>
      </c>
      <c r="L38" s="5">
        <v>24.1</v>
      </c>
    </row>
    <row r="39" spans="1:12" ht="15.75">
      <c r="A39" s="1">
        <v>2</v>
      </c>
      <c r="B39" s="12" t="s">
        <v>39</v>
      </c>
      <c r="C39" s="4">
        <v>20720</v>
      </c>
      <c r="D39" s="4">
        <v>23796</v>
      </c>
      <c r="E39" s="4">
        <v>21654</v>
      </c>
      <c r="F39" s="4">
        <v>28684</v>
      </c>
      <c r="G39" s="4">
        <v>31395</v>
      </c>
      <c r="H39" s="4">
        <v>29500</v>
      </c>
      <c r="I39" s="4">
        <v>38000</v>
      </c>
      <c r="J39" s="4">
        <v>39600</v>
      </c>
      <c r="K39" s="4">
        <v>40500</v>
      </c>
      <c r="L39" s="5">
        <v>41.2</v>
      </c>
    </row>
    <row r="40" spans="1:12" ht="15.75">
      <c r="A40" s="1">
        <v>3</v>
      </c>
      <c r="B40" s="12" t="s">
        <v>40</v>
      </c>
      <c r="C40" s="4">
        <v>11714</v>
      </c>
      <c r="D40" s="4">
        <v>11785</v>
      </c>
      <c r="E40" s="4">
        <v>10081</v>
      </c>
      <c r="F40" s="4">
        <v>11344</v>
      </c>
      <c r="G40" s="4">
        <v>11067</v>
      </c>
      <c r="H40" s="4">
        <v>9800</v>
      </c>
      <c r="I40" s="4">
        <v>12300</v>
      </c>
      <c r="J40" s="4">
        <v>12656</v>
      </c>
      <c r="K40" s="4">
        <v>12996</v>
      </c>
      <c r="L40" s="5">
        <v>13.5</v>
      </c>
    </row>
    <row r="41" spans="1:12" ht="15.75">
      <c r="A41" s="1">
        <v>4</v>
      </c>
      <c r="B41" s="12" t="s">
        <v>41</v>
      </c>
      <c r="C41" s="4">
        <v>6142</v>
      </c>
      <c r="D41" s="4">
        <v>6193</v>
      </c>
      <c r="E41" s="4">
        <v>4484</v>
      </c>
      <c r="F41" s="4">
        <v>6033</v>
      </c>
      <c r="G41" s="4">
        <v>5853</v>
      </c>
      <c r="H41" s="4">
        <v>6400</v>
      </c>
      <c r="I41" s="4">
        <v>6900</v>
      </c>
      <c r="J41" s="4">
        <v>6877</v>
      </c>
      <c r="K41" s="4">
        <v>7508</v>
      </c>
      <c r="L41" s="5">
        <v>7.5</v>
      </c>
    </row>
    <row r="42" spans="1:12" ht="15.75">
      <c r="A42" s="1">
        <v>5</v>
      </c>
      <c r="B42" s="12" t="s">
        <v>42</v>
      </c>
      <c r="C42" s="4"/>
      <c r="D42" s="4">
        <v>4167</v>
      </c>
      <c r="E42" s="4">
        <v>4000</v>
      </c>
      <c r="F42" s="4">
        <v>5086</v>
      </c>
      <c r="G42" s="4">
        <v>6138</v>
      </c>
      <c r="H42" s="4">
        <v>7800</v>
      </c>
      <c r="I42" s="4">
        <v>9000</v>
      </c>
      <c r="J42" s="4">
        <v>11343</v>
      </c>
      <c r="K42" s="4">
        <v>11666</v>
      </c>
      <c r="L42" s="5">
        <v>14.9</v>
      </c>
    </row>
    <row r="43" spans="1:12" ht="15.75">
      <c r="A43" s="1">
        <v>6</v>
      </c>
      <c r="B43" s="12" t="s">
        <v>43</v>
      </c>
      <c r="C43" s="4">
        <v>6080</v>
      </c>
      <c r="D43" s="4">
        <v>6063</v>
      </c>
      <c r="E43" s="4">
        <v>6125</v>
      </c>
      <c r="F43" s="4">
        <v>3397</v>
      </c>
      <c r="G43" s="4">
        <v>7818</v>
      </c>
      <c r="H43" s="4">
        <v>3600</v>
      </c>
      <c r="I43" s="4">
        <v>8200</v>
      </c>
      <c r="J43" s="4">
        <v>8698</v>
      </c>
      <c r="K43" s="4">
        <v>8484</v>
      </c>
      <c r="L43" s="5">
        <v>9.8</v>
      </c>
    </row>
    <row r="44" spans="1:12" ht="15.75">
      <c r="A44" s="6"/>
      <c r="B44" s="6" t="s">
        <v>44</v>
      </c>
      <c r="C44" s="2">
        <f>SUM(C45+C52+C58+C67)</f>
        <v>882499</v>
      </c>
      <c r="D44" s="2">
        <f aca="true" t="shared" si="6" ref="D44:L44">SUM(D45+D52+D58+D67)</f>
        <v>834423</v>
      </c>
      <c r="E44" s="2">
        <f t="shared" si="6"/>
        <v>811348</v>
      </c>
      <c r="F44" s="2">
        <f t="shared" si="6"/>
        <v>685469</v>
      </c>
      <c r="G44" s="2">
        <f t="shared" si="6"/>
        <v>642978</v>
      </c>
      <c r="H44" s="2">
        <f t="shared" si="6"/>
        <v>524900</v>
      </c>
      <c r="I44" s="2">
        <f t="shared" si="6"/>
        <v>566100</v>
      </c>
      <c r="J44" s="2">
        <f t="shared" si="6"/>
        <v>624818</v>
      </c>
      <c r="K44" s="2">
        <f t="shared" si="6"/>
        <v>666756</v>
      </c>
      <c r="L44" s="2">
        <f t="shared" si="6"/>
        <v>712.8</v>
      </c>
    </row>
    <row r="45" spans="1:12" ht="31.5">
      <c r="A45" s="10" t="s">
        <v>45</v>
      </c>
      <c r="B45" s="11" t="s">
        <v>46</v>
      </c>
      <c r="C45" s="3">
        <f>SUM(C46:C51)</f>
        <v>119628</v>
      </c>
      <c r="D45" s="3">
        <f aca="true" t="shared" si="7" ref="D45:L45">SUM(D46:D51)</f>
        <v>112793</v>
      </c>
      <c r="E45" s="3">
        <f t="shared" si="7"/>
        <v>118371</v>
      </c>
      <c r="F45" s="3">
        <f t="shared" si="7"/>
        <v>100579</v>
      </c>
      <c r="G45" s="3">
        <f t="shared" si="7"/>
        <v>104931</v>
      </c>
      <c r="H45" s="3">
        <f t="shared" si="7"/>
        <v>66000</v>
      </c>
      <c r="I45" s="3">
        <f t="shared" si="7"/>
        <v>103500</v>
      </c>
      <c r="J45" s="3">
        <f t="shared" si="7"/>
        <v>99636</v>
      </c>
      <c r="K45" s="3">
        <f t="shared" si="7"/>
        <v>99504</v>
      </c>
      <c r="L45" s="3">
        <f t="shared" si="7"/>
        <v>111.7</v>
      </c>
    </row>
    <row r="46" spans="1:12" ht="15.75">
      <c r="A46" s="1">
        <v>1</v>
      </c>
      <c r="B46" s="12" t="s">
        <v>47</v>
      </c>
      <c r="C46" s="4">
        <f>55705*D46/(D46+D47)</f>
        <v>3974.4894011372635</v>
      </c>
      <c r="D46" s="4">
        <v>3965</v>
      </c>
      <c r="E46" s="4">
        <v>3780</v>
      </c>
      <c r="F46" s="4">
        <v>3861</v>
      </c>
      <c r="G46" s="4">
        <v>4120</v>
      </c>
      <c r="H46" s="4">
        <v>1400</v>
      </c>
      <c r="I46" s="4">
        <v>4200</v>
      </c>
      <c r="J46" s="4">
        <v>4352</v>
      </c>
      <c r="K46" s="4">
        <v>4352</v>
      </c>
      <c r="L46" s="5">
        <v>4.6</v>
      </c>
    </row>
    <row r="47" spans="1:12" ht="15.75">
      <c r="A47" s="1">
        <v>2</v>
      </c>
      <c r="B47" s="12" t="s">
        <v>48</v>
      </c>
      <c r="C47" s="4">
        <f>55705-C46</f>
        <v>51730.51059886273</v>
      </c>
      <c r="D47" s="4">
        <v>51607</v>
      </c>
      <c r="E47" s="4">
        <v>50929</v>
      </c>
      <c r="F47" s="4">
        <v>54998</v>
      </c>
      <c r="G47" s="4">
        <v>56350</v>
      </c>
      <c r="H47" s="4">
        <v>19500</v>
      </c>
      <c r="I47" s="4">
        <v>55500</v>
      </c>
      <c r="J47" s="4">
        <v>55983</v>
      </c>
      <c r="K47" s="4">
        <v>53815</v>
      </c>
      <c r="L47" s="5">
        <v>57.8</v>
      </c>
    </row>
    <row r="48" spans="1:12" ht="15.75">
      <c r="A48" s="1">
        <v>3</v>
      </c>
      <c r="B48" s="12" t="s">
        <v>49</v>
      </c>
      <c r="C48" s="4">
        <v>7488</v>
      </c>
      <c r="D48" s="4">
        <v>7875</v>
      </c>
      <c r="E48" s="4">
        <v>8100</v>
      </c>
      <c r="F48" s="4">
        <v>6851</v>
      </c>
      <c r="G48" s="4">
        <v>9184</v>
      </c>
      <c r="H48" s="4">
        <v>9300</v>
      </c>
      <c r="I48" s="4">
        <v>5900</v>
      </c>
      <c r="J48" s="4">
        <v>6350</v>
      </c>
      <c r="K48" s="4">
        <v>6350</v>
      </c>
      <c r="L48" s="5">
        <v>12</v>
      </c>
    </row>
    <row r="49" spans="1:12" ht="15.75">
      <c r="A49" s="1">
        <v>4</v>
      </c>
      <c r="B49" s="12" t="s">
        <v>50</v>
      </c>
      <c r="C49" s="4">
        <v>3888</v>
      </c>
      <c r="D49" s="4">
        <v>5184</v>
      </c>
      <c r="E49" s="4">
        <v>5625</v>
      </c>
      <c r="F49" s="4">
        <v>6074</v>
      </c>
      <c r="G49" s="4">
        <v>6205</v>
      </c>
      <c r="H49" s="4">
        <v>6300</v>
      </c>
      <c r="I49" s="4">
        <v>6600</v>
      </c>
      <c r="J49" s="4">
        <v>6438</v>
      </c>
      <c r="K49" s="4">
        <v>6724</v>
      </c>
      <c r="L49" s="5">
        <v>6.7</v>
      </c>
    </row>
    <row r="50" spans="1:12" ht="15.75">
      <c r="A50" s="1">
        <v>5</v>
      </c>
      <c r="B50" s="12" t="s">
        <v>51</v>
      </c>
      <c r="C50" s="4">
        <v>7525</v>
      </c>
      <c r="D50" s="4">
        <v>2990</v>
      </c>
      <c r="E50" s="4">
        <v>8299</v>
      </c>
      <c r="F50" s="4">
        <v>9030</v>
      </c>
      <c r="G50" s="4">
        <v>6726</v>
      </c>
      <c r="H50" s="4">
        <v>7800</v>
      </c>
      <c r="I50" s="4">
        <v>8300</v>
      </c>
      <c r="J50" s="4">
        <v>8500</v>
      </c>
      <c r="K50" s="4">
        <v>10250</v>
      </c>
      <c r="L50" s="5">
        <v>10.8</v>
      </c>
    </row>
    <row r="51" spans="1:12" ht="15.75">
      <c r="A51" s="1">
        <v>6</v>
      </c>
      <c r="B51" s="12" t="s">
        <v>52</v>
      </c>
      <c r="C51" s="4">
        <v>45022</v>
      </c>
      <c r="D51" s="4">
        <v>41172</v>
      </c>
      <c r="E51" s="4">
        <v>41638</v>
      </c>
      <c r="F51" s="4">
        <v>19765</v>
      </c>
      <c r="G51" s="4">
        <v>22346</v>
      </c>
      <c r="H51" s="4">
        <v>21700</v>
      </c>
      <c r="I51" s="4">
        <v>23000</v>
      </c>
      <c r="J51" s="4">
        <v>18013</v>
      </c>
      <c r="K51" s="4">
        <v>18013</v>
      </c>
      <c r="L51" s="5">
        <v>19.8</v>
      </c>
    </row>
    <row r="52" spans="1:12" ht="31.5">
      <c r="A52" s="10" t="s">
        <v>53</v>
      </c>
      <c r="B52" s="11" t="s">
        <v>54</v>
      </c>
      <c r="C52" s="3">
        <f>SUM(C53:C57)</f>
        <v>23173</v>
      </c>
      <c r="D52" s="3">
        <f aca="true" t="shared" si="8" ref="D52:L52">SUM(D53:D57)</f>
        <v>21724</v>
      </c>
      <c r="E52" s="3">
        <f t="shared" si="8"/>
        <v>21360</v>
      </c>
      <c r="F52" s="3">
        <f t="shared" si="8"/>
        <v>28520</v>
      </c>
      <c r="G52" s="3">
        <f t="shared" si="8"/>
        <v>33406</v>
      </c>
      <c r="H52" s="3">
        <f t="shared" si="8"/>
        <v>33900</v>
      </c>
      <c r="I52" s="3">
        <f t="shared" si="8"/>
        <v>41400</v>
      </c>
      <c r="J52" s="3">
        <f t="shared" si="8"/>
        <v>44262</v>
      </c>
      <c r="K52" s="3">
        <f t="shared" si="8"/>
        <v>53027</v>
      </c>
      <c r="L52" s="3">
        <f t="shared" si="8"/>
        <v>58.3</v>
      </c>
    </row>
    <row r="53" spans="1:12" ht="15.75">
      <c r="A53" s="1">
        <v>1</v>
      </c>
      <c r="B53" s="12" t="s">
        <v>55</v>
      </c>
      <c r="C53" s="15">
        <v>595</v>
      </c>
      <c r="D53" s="4">
        <v>658</v>
      </c>
      <c r="E53" s="4">
        <v>840</v>
      </c>
      <c r="F53" s="4">
        <v>4130</v>
      </c>
      <c r="G53" s="4">
        <v>8106</v>
      </c>
      <c r="H53" s="4">
        <v>8400</v>
      </c>
      <c r="I53" s="4">
        <v>9000</v>
      </c>
      <c r="J53" s="4">
        <v>9789</v>
      </c>
      <c r="K53" s="4">
        <v>10039</v>
      </c>
      <c r="L53" s="5">
        <v>10.1</v>
      </c>
    </row>
    <row r="54" spans="1:12" ht="15.75">
      <c r="A54" s="1">
        <v>2</v>
      </c>
      <c r="B54" s="12" t="s">
        <v>56</v>
      </c>
      <c r="C54" s="4">
        <v>11778</v>
      </c>
      <c r="D54" s="4">
        <v>10920</v>
      </c>
      <c r="E54" s="4">
        <v>11160</v>
      </c>
      <c r="F54" s="4">
        <v>11590</v>
      </c>
      <c r="G54" s="4">
        <v>9600</v>
      </c>
      <c r="H54" s="4">
        <v>10600</v>
      </c>
      <c r="I54" s="4">
        <v>10400</v>
      </c>
      <c r="J54" s="4">
        <v>10375</v>
      </c>
      <c r="K54" s="4">
        <v>10416</v>
      </c>
      <c r="L54" s="5">
        <v>11.7</v>
      </c>
    </row>
    <row r="55" spans="1:12" ht="15.75">
      <c r="A55" s="1">
        <v>3</v>
      </c>
      <c r="B55" s="12" t="s">
        <v>57</v>
      </c>
      <c r="C55" s="4">
        <v>10800</v>
      </c>
      <c r="D55" s="4">
        <v>10146</v>
      </c>
      <c r="E55" s="4">
        <v>9360</v>
      </c>
      <c r="F55" s="4">
        <v>12800</v>
      </c>
      <c r="G55" s="4">
        <v>13525</v>
      </c>
      <c r="H55" s="4">
        <v>14900</v>
      </c>
      <c r="I55" s="4">
        <v>22000</v>
      </c>
      <c r="J55" s="4">
        <v>24098</v>
      </c>
      <c r="K55" s="4">
        <v>27924</v>
      </c>
      <c r="L55" s="5">
        <v>28.5</v>
      </c>
    </row>
    <row r="56" spans="1:12" ht="15.75">
      <c r="A56" s="1">
        <v>4</v>
      </c>
      <c r="B56" s="12" t="s">
        <v>58</v>
      </c>
      <c r="C56" s="14"/>
      <c r="D56" s="14"/>
      <c r="E56" s="14"/>
      <c r="F56" s="14"/>
      <c r="G56" s="14"/>
      <c r="H56" s="4"/>
      <c r="I56" s="4"/>
      <c r="J56" s="4"/>
      <c r="K56" s="4">
        <v>4648</v>
      </c>
      <c r="L56" s="5">
        <v>6.1</v>
      </c>
    </row>
    <row r="57" spans="1:12" ht="15.75">
      <c r="A57" s="1">
        <v>5</v>
      </c>
      <c r="B57" s="12" t="s">
        <v>59</v>
      </c>
      <c r="C57" s="4"/>
      <c r="D57" s="4"/>
      <c r="E57" s="4"/>
      <c r="F57" s="4"/>
      <c r="G57" s="4">
        <v>2175</v>
      </c>
      <c r="H57" s="4">
        <v>0</v>
      </c>
      <c r="I57" s="4">
        <v>0</v>
      </c>
      <c r="J57" s="4"/>
      <c r="K57" s="4">
        <v>0</v>
      </c>
      <c r="L57" s="5">
        <v>1.9</v>
      </c>
    </row>
    <row r="58" spans="1:12" ht="31.5">
      <c r="A58" s="10" t="s">
        <v>60</v>
      </c>
      <c r="B58" s="11" t="s">
        <v>61</v>
      </c>
      <c r="C58" s="3">
        <f>SUM(C59:C66)</f>
        <v>335738</v>
      </c>
      <c r="D58" s="3">
        <f aca="true" t="shared" si="9" ref="D58:L58">SUM(D59:D66)</f>
        <v>287383</v>
      </c>
      <c r="E58" s="3">
        <f t="shared" si="9"/>
        <v>269364</v>
      </c>
      <c r="F58" s="3">
        <f t="shared" si="9"/>
        <v>184180</v>
      </c>
      <c r="G58" s="3">
        <f t="shared" si="9"/>
        <v>163342</v>
      </c>
      <c r="H58" s="3">
        <f t="shared" si="9"/>
        <v>114800</v>
      </c>
      <c r="I58" s="3">
        <f t="shared" si="9"/>
        <v>146400</v>
      </c>
      <c r="J58" s="3">
        <f t="shared" si="9"/>
        <v>150717</v>
      </c>
      <c r="K58" s="3">
        <f t="shared" si="9"/>
        <v>162596</v>
      </c>
      <c r="L58" s="3">
        <f t="shared" si="9"/>
        <v>175.9</v>
      </c>
    </row>
    <row r="59" spans="1:12" ht="15.75">
      <c r="A59" s="1">
        <v>1</v>
      </c>
      <c r="B59" s="12" t="s">
        <v>62</v>
      </c>
      <c r="C59" s="4">
        <v>7000</v>
      </c>
      <c r="D59" s="4">
        <v>2000</v>
      </c>
      <c r="E59" s="4">
        <v>2160</v>
      </c>
      <c r="F59" s="4">
        <v>2470</v>
      </c>
      <c r="G59" s="4">
        <v>2470</v>
      </c>
      <c r="H59" s="4">
        <v>1600</v>
      </c>
      <c r="I59" s="4">
        <v>2700</v>
      </c>
      <c r="J59" s="4">
        <v>2750</v>
      </c>
      <c r="K59" s="4">
        <v>2750</v>
      </c>
      <c r="L59" s="5">
        <v>2.5</v>
      </c>
    </row>
    <row r="60" spans="1:12" ht="15.75">
      <c r="A60" s="1">
        <v>2</v>
      </c>
      <c r="B60" s="12" t="s">
        <v>63</v>
      </c>
      <c r="C60" s="4"/>
      <c r="D60" s="4">
        <v>3108</v>
      </c>
      <c r="E60" s="4">
        <v>3108</v>
      </c>
      <c r="F60" s="4">
        <v>4000</v>
      </c>
      <c r="G60" s="4">
        <v>4660</v>
      </c>
      <c r="H60" s="4">
        <v>2800</v>
      </c>
      <c r="I60" s="4">
        <v>4900</v>
      </c>
      <c r="J60" s="4">
        <v>3951</v>
      </c>
      <c r="K60" s="4">
        <v>5204</v>
      </c>
      <c r="L60" s="5">
        <v>4.7</v>
      </c>
    </row>
    <row r="61" spans="1:12" ht="15.75">
      <c r="A61" s="1">
        <v>3</v>
      </c>
      <c r="B61" s="12" t="s">
        <v>64</v>
      </c>
      <c r="C61" s="4">
        <v>1830</v>
      </c>
      <c r="D61" s="4">
        <v>3010</v>
      </c>
      <c r="E61" s="4">
        <v>3000</v>
      </c>
      <c r="F61" s="4">
        <v>3539</v>
      </c>
      <c r="G61" s="4">
        <v>4078</v>
      </c>
      <c r="H61" s="4">
        <v>4500</v>
      </c>
      <c r="I61" s="4">
        <v>4600</v>
      </c>
      <c r="J61" s="4">
        <v>4688</v>
      </c>
      <c r="K61" s="4">
        <v>4327</v>
      </c>
      <c r="L61" s="5">
        <v>4.7</v>
      </c>
    </row>
    <row r="62" spans="1:12" ht="15.75">
      <c r="A62" s="1">
        <v>4</v>
      </c>
      <c r="B62" s="12" t="s">
        <v>65</v>
      </c>
      <c r="C62" s="4">
        <v>24300</v>
      </c>
      <c r="D62" s="4">
        <v>25862</v>
      </c>
      <c r="E62" s="4">
        <v>24427</v>
      </c>
      <c r="F62" s="4">
        <v>31556</v>
      </c>
      <c r="G62" s="4">
        <v>36540</v>
      </c>
      <c r="H62" s="4">
        <v>20600</v>
      </c>
      <c r="I62" s="4">
        <v>36600</v>
      </c>
      <c r="J62" s="4">
        <v>37609</v>
      </c>
      <c r="K62" s="4">
        <v>35377</v>
      </c>
      <c r="L62" s="5">
        <v>40.9</v>
      </c>
    </row>
    <row r="63" spans="1:12" ht="15.75">
      <c r="A63" s="1">
        <v>5</v>
      </c>
      <c r="B63" s="12" t="s">
        <v>66</v>
      </c>
      <c r="C63" s="4">
        <v>4035</v>
      </c>
      <c r="D63" s="4">
        <v>4389</v>
      </c>
      <c r="E63" s="4">
        <v>4400</v>
      </c>
      <c r="F63" s="4">
        <v>4875</v>
      </c>
      <c r="G63" s="4">
        <v>5959</v>
      </c>
      <c r="H63" s="4">
        <v>6600</v>
      </c>
      <c r="I63" s="4">
        <v>6800</v>
      </c>
      <c r="J63" s="4">
        <v>6954</v>
      </c>
      <c r="K63" s="4">
        <v>6898</v>
      </c>
      <c r="L63" s="5">
        <v>5.4</v>
      </c>
    </row>
    <row r="64" spans="1:12" ht="15.75">
      <c r="A64" s="1">
        <v>6</v>
      </c>
      <c r="B64" s="12" t="s">
        <v>67</v>
      </c>
      <c r="C64" s="4">
        <v>270945</v>
      </c>
      <c r="D64" s="4">
        <v>226680</v>
      </c>
      <c r="E64" s="4">
        <v>212760</v>
      </c>
      <c r="F64" s="4">
        <v>115680</v>
      </c>
      <c r="G64" s="4">
        <v>84503</v>
      </c>
      <c r="H64" s="4">
        <v>59900</v>
      </c>
      <c r="I64" s="4">
        <v>53400</v>
      </c>
      <c r="J64" s="4">
        <v>63328</v>
      </c>
      <c r="K64" s="4">
        <v>75994</v>
      </c>
      <c r="L64" s="5">
        <v>75.9</v>
      </c>
    </row>
    <row r="65" spans="1:12" ht="15.75">
      <c r="A65" s="1">
        <v>7</v>
      </c>
      <c r="B65" s="12" t="s">
        <v>68</v>
      </c>
      <c r="C65" s="4">
        <v>16500</v>
      </c>
      <c r="D65" s="4">
        <v>17385</v>
      </c>
      <c r="E65" s="4">
        <v>14560</v>
      </c>
      <c r="F65" s="4">
        <v>14850</v>
      </c>
      <c r="G65" s="4">
        <v>15476</v>
      </c>
      <c r="H65" s="4">
        <v>10300</v>
      </c>
      <c r="I65" s="4">
        <v>27300</v>
      </c>
      <c r="J65" s="4">
        <v>25385</v>
      </c>
      <c r="K65" s="4">
        <v>25994</v>
      </c>
      <c r="L65" s="5">
        <v>27.3</v>
      </c>
    </row>
    <row r="66" spans="1:12" ht="15.75">
      <c r="A66" s="1">
        <v>8</v>
      </c>
      <c r="B66" s="12" t="s">
        <v>69</v>
      </c>
      <c r="C66" s="4">
        <v>11128</v>
      </c>
      <c r="D66" s="4">
        <v>4949</v>
      </c>
      <c r="E66" s="4">
        <v>4949</v>
      </c>
      <c r="F66" s="4">
        <v>7210</v>
      </c>
      <c r="G66" s="4">
        <v>9656</v>
      </c>
      <c r="H66" s="4">
        <v>8500</v>
      </c>
      <c r="I66" s="4">
        <v>10100</v>
      </c>
      <c r="J66" s="4">
        <v>6052</v>
      </c>
      <c r="K66" s="4">
        <v>6052</v>
      </c>
      <c r="L66" s="5">
        <v>14.5</v>
      </c>
    </row>
    <row r="67" spans="1:12" ht="31.5">
      <c r="A67" s="10" t="s">
        <v>70</v>
      </c>
      <c r="B67" s="11" t="s">
        <v>71</v>
      </c>
      <c r="C67" s="3">
        <f>SUM(C68:C80)</f>
        <v>403960</v>
      </c>
      <c r="D67" s="3">
        <f aca="true" t="shared" si="10" ref="D67:L67">SUM(D68:D80)</f>
        <v>412523</v>
      </c>
      <c r="E67" s="3">
        <f t="shared" si="10"/>
        <v>402253</v>
      </c>
      <c r="F67" s="3">
        <f t="shared" si="10"/>
        <v>372190</v>
      </c>
      <c r="G67" s="3">
        <f t="shared" si="10"/>
        <v>341299</v>
      </c>
      <c r="H67" s="3">
        <f t="shared" si="10"/>
        <v>310200</v>
      </c>
      <c r="I67" s="3">
        <f t="shared" si="10"/>
        <v>274800</v>
      </c>
      <c r="J67" s="3">
        <f t="shared" si="10"/>
        <v>330203</v>
      </c>
      <c r="K67" s="3">
        <f t="shared" si="10"/>
        <v>351629</v>
      </c>
      <c r="L67" s="3">
        <f t="shared" si="10"/>
        <v>366.9</v>
      </c>
    </row>
    <row r="68" spans="1:12" ht="15.75">
      <c r="A68" s="1">
        <v>1</v>
      </c>
      <c r="B68" s="12" t="s">
        <v>72</v>
      </c>
      <c r="C68" s="4">
        <v>834</v>
      </c>
      <c r="D68" s="4">
        <v>1477</v>
      </c>
      <c r="E68" s="4">
        <v>1477</v>
      </c>
      <c r="F68" s="4">
        <v>1344</v>
      </c>
      <c r="G68" s="4">
        <v>1295</v>
      </c>
      <c r="H68" s="4">
        <v>1200</v>
      </c>
      <c r="I68" s="4">
        <v>900</v>
      </c>
      <c r="J68" s="4">
        <v>826</v>
      </c>
      <c r="K68" s="4">
        <v>969</v>
      </c>
      <c r="L68" s="5">
        <v>1.8</v>
      </c>
    </row>
    <row r="69" spans="1:12" ht="15.75">
      <c r="A69" s="1">
        <v>2</v>
      </c>
      <c r="B69" s="12" t="s">
        <v>73</v>
      </c>
      <c r="C69" s="4">
        <v>16550</v>
      </c>
      <c r="D69" s="4">
        <v>14290</v>
      </c>
      <c r="E69" s="4">
        <v>14576</v>
      </c>
      <c r="F69" s="4">
        <v>14010</v>
      </c>
      <c r="G69" s="4">
        <v>9193</v>
      </c>
      <c r="H69" s="4">
        <v>5700</v>
      </c>
      <c r="I69" s="4">
        <v>4200</v>
      </c>
      <c r="J69" s="4">
        <v>4597</v>
      </c>
      <c r="K69" s="4">
        <v>4900</v>
      </c>
      <c r="L69" s="5">
        <v>7.6</v>
      </c>
    </row>
    <row r="70" spans="1:12" ht="15.75">
      <c r="A70" s="1">
        <v>3</v>
      </c>
      <c r="B70" s="12" t="s">
        <v>74</v>
      </c>
      <c r="C70" s="4">
        <v>48675</v>
      </c>
      <c r="D70" s="4">
        <v>53756</v>
      </c>
      <c r="E70" s="4">
        <v>51000</v>
      </c>
      <c r="F70" s="4">
        <v>54522</v>
      </c>
      <c r="G70" s="4">
        <v>53060</v>
      </c>
      <c r="H70" s="4">
        <v>37500</v>
      </c>
      <c r="I70" s="4">
        <v>4400</v>
      </c>
      <c r="J70" s="4">
        <v>44740</v>
      </c>
      <c r="K70" s="4">
        <v>42905</v>
      </c>
      <c r="L70" s="5">
        <v>42.9</v>
      </c>
    </row>
    <row r="71" spans="1:12" ht="15.75">
      <c r="A71" s="1">
        <v>4</v>
      </c>
      <c r="B71" s="12" t="s">
        <v>75</v>
      </c>
      <c r="C71" s="4">
        <v>27356</v>
      </c>
      <c r="D71" s="4">
        <v>27839</v>
      </c>
      <c r="E71" s="4">
        <v>27839</v>
      </c>
      <c r="F71" s="4">
        <v>4235</v>
      </c>
      <c r="G71" s="4">
        <v>6370</v>
      </c>
      <c r="H71" s="4">
        <v>13000</v>
      </c>
      <c r="I71" s="4">
        <v>17700</v>
      </c>
      <c r="J71" s="4">
        <v>15356</v>
      </c>
      <c r="K71" s="4">
        <v>21408</v>
      </c>
      <c r="L71" s="5">
        <v>29.4</v>
      </c>
    </row>
    <row r="72" spans="1:12" ht="15.75">
      <c r="A72" s="1">
        <v>5</v>
      </c>
      <c r="B72" s="12" t="s">
        <v>76</v>
      </c>
      <c r="C72" s="4">
        <v>20191</v>
      </c>
      <c r="D72" s="4">
        <v>18525</v>
      </c>
      <c r="E72" s="4">
        <v>18525</v>
      </c>
      <c r="F72" s="4">
        <v>14307</v>
      </c>
      <c r="G72" s="4">
        <v>14126</v>
      </c>
      <c r="H72" s="4">
        <v>13200</v>
      </c>
      <c r="I72" s="4">
        <v>11400</v>
      </c>
      <c r="J72" s="4">
        <v>10868</v>
      </c>
      <c r="K72" s="4">
        <v>11034</v>
      </c>
      <c r="L72" s="5">
        <v>11.1</v>
      </c>
    </row>
    <row r="73" spans="1:12" ht="15.75">
      <c r="A73" s="1">
        <v>6</v>
      </c>
      <c r="B73" s="12" t="s">
        <v>77</v>
      </c>
      <c r="C73" s="4">
        <v>28109</v>
      </c>
      <c r="D73" s="4">
        <v>31468</v>
      </c>
      <c r="E73" s="4">
        <v>32300</v>
      </c>
      <c r="F73" s="4">
        <v>29046</v>
      </c>
      <c r="G73" s="4">
        <v>33250</v>
      </c>
      <c r="H73" s="4">
        <v>21200</v>
      </c>
      <c r="I73" s="4">
        <v>42000</v>
      </c>
      <c r="J73" s="4">
        <v>30141</v>
      </c>
      <c r="K73" s="4">
        <v>30869</v>
      </c>
      <c r="L73" s="5">
        <v>29.8</v>
      </c>
    </row>
    <row r="74" spans="1:12" ht="15.75">
      <c r="A74" s="1">
        <v>7</v>
      </c>
      <c r="B74" s="12" t="s">
        <v>78</v>
      </c>
      <c r="C74" s="4">
        <v>45789</v>
      </c>
      <c r="D74" s="4">
        <v>21000</v>
      </c>
      <c r="E74" s="4">
        <v>21000</v>
      </c>
      <c r="F74" s="4">
        <v>37500</v>
      </c>
      <c r="G74" s="4">
        <v>18200</v>
      </c>
      <c r="H74" s="4">
        <v>16200</v>
      </c>
      <c r="I74" s="4">
        <v>16900</v>
      </c>
      <c r="J74" s="4">
        <v>12150</v>
      </c>
      <c r="K74" s="4">
        <v>21568</v>
      </c>
      <c r="L74" s="5">
        <v>22.8</v>
      </c>
    </row>
    <row r="75" spans="1:12" ht="15.75">
      <c r="A75" s="1">
        <v>8</v>
      </c>
      <c r="B75" s="12" t="s">
        <v>79</v>
      </c>
      <c r="C75" s="4">
        <v>28818</v>
      </c>
      <c r="D75" s="4">
        <v>26493</v>
      </c>
      <c r="E75" s="4">
        <v>27340</v>
      </c>
      <c r="F75" s="4">
        <v>29745</v>
      </c>
      <c r="G75" s="4">
        <v>29022</v>
      </c>
      <c r="H75" s="4">
        <v>29100</v>
      </c>
      <c r="I75" s="4">
        <v>31600</v>
      </c>
      <c r="J75" s="4">
        <v>32202</v>
      </c>
      <c r="K75" s="4">
        <v>17220</v>
      </c>
      <c r="L75" s="5">
        <v>16.7</v>
      </c>
    </row>
    <row r="76" spans="1:12" ht="15.75">
      <c r="A76" s="1">
        <v>9</v>
      </c>
      <c r="B76" s="12" t="s">
        <v>80</v>
      </c>
      <c r="C76" s="14"/>
      <c r="D76" s="14"/>
      <c r="E76" s="14"/>
      <c r="F76" s="14"/>
      <c r="G76" s="14"/>
      <c r="H76" s="4"/>
      <c r="I76" s="4"/>
      <c r="J76" s="4"/>
      <c r="K76" s="4">
        <v>18453</v>
      </c>
      <c r="L76" s="5">
        <v>18.8</v>
      </c>
    </row>
    <row r="77" spans="1:12" ht="15.75">
      <c r="A77" s="1">
        <v>10</v>
      </c>
      <c r="B77" s="12" t="s">
        <v>81</v>
      </c>
      <c r="C77" s="4">
        <v>34540</v>
      </c>
      <c r="D77" s="4">
        <v>74820</v>
      </c>
      <c r="E77" s="4">
        <v>74820</v>
      </c>
      <c r="F77" s="4">
        <v>51216</v>
      </c>
      <c r="G77" s="4">
        <v>37600</v>
      </c>
      <c r="H77" s="4">
        <v>35800</v>
      </c>
      <c r="I77" s="4">
        <v>43200</v>
      </c>
      <c r="J77" s="4">
        <v>72461</v>
      </c>
      <c r="K77" s="4">
        <v>71146</v>
      </c>
      <c r="L77" s="5">
        <v>63.1</v>
      </c>
    </row>
    <row r="78" spans="1:12" ht="15.75">
      <c r="A78" s="1">
        <v>11</v>
      </c>
      <c r="B78" s="12" t="s">
        <v>82</v>
      </c>
      <c r="C78" s="4">
        <v>52181</v>
      </c>
      <c r="D78" s="4">
        <v>51938</v>
      </c>
      <c r="E78" s="4">
        <v>55093</v>
      </c>
      <c r="F78" s="4">
        <v>55624</v>
      </c>
      <c r="G78" s="4">
        <v>61158</v>
      </c>
      <c r="H78" s="4">
        <v>64500</v>
      </c>
      <c r="I78" s="4">
        <v>42700</v>
      </c>
      <c r="J78" s="4">
        <v>48375</v>
      </c>
      <c r="K78" s="4">
        <v>54022</v>
      </c>
      <c r="L78" s="5">
        <v>61.7</v>
      </c>
    </row>
    <row r="79" spans="1:12" ht="15.75">
      <c r="A79" s="1">
        <v>12</v>
      </c>
      <c r="B79" s="12" t="s">
        <v>83</v>
      </c>
      <c r="C79" s="4">
        <v>20283</v>
      </c>
      <c r="D79" s="4">
        <v>10283</v>
      </c>
      <c r="E79" s="4">
        <v>10283</v>
      </c>
      <c r="F79" s="4">
        <v>9039</v>
      </c>
      <c r="G79" s="4">
        <v>9010</v>
      </c>
      <c r="H79" s="4">
        <v>9800</v>
      </c>
      <c r="I79" s="4">
        <v>4900</v>
      </c>
      <c r="J79" s="4">
        <v>14794</v>
      </c>
      <c r="K79" s="4">
        <v>13442</v>
      </c>
      <c r="L79" s="5">
        <v>15.4</v>
      </c>
    </row>
    <row r="80" spans="1:12" ht="15.75">
      <c r="A80" s="1">
        <v>13</v>
      </c>
      <c r="B80" s="12" t="s">
        <v>84</v>
      </c>
      <c r="C80" s="4">
        <v>80634</v>
      </c>
      <c r="D80" s="4">
        <v>80634</v>
      </c>
      <c r="E80" s="4">
        <v>68000</v>
      </c>
      <c r="F80" s="4">
        <v>71602</v>
      </c>
      <c r="G80" s="4">
        <v>69015</v>
      </c>
      <c r="H80" s="4">
        <v>63000</v>
      </c>
      <c r="I80" s="4">
        <v>54900</v>
      </c>
      <c r="J80" s="4">
        <v>43693</v>
      </c>
      <c r="K80" s="4">
        <v>43693</v>
      </c>
      <c r="L80" s="5">
        <v>45.8</v>
      </c>
    </row>
    <row r="81" spans="1:5" ht="15.75">
      <c r="A81" s="16" t="s">
        <v>86</v>
      </c>
      <c r="B81" s="17"/>
      <c r="C81" s="18"/>
      <c r="D81" s="18"/>
      <c r="E81" s="18"/>
    </row>
    <row r="82" spans="1:5" ht="15.75">
      <c r="A82" s="19"/>
      <c r="B82" s="17" t="s">
        <v>87</v>
      </c>
      <c r="C82" s="18"/>
      <c r="D82" s="18"/>
      <c r="E82" s="18"/>
    </row>
    <row r="83" spans="1:5" ht="15.75">
      <c r="A83" s="19"/>
      <c r="B83" s="17" t="s">
        <v>88</v>
      </c>
      <c r="C83" s="18"/>
      <c r="D83" s="18"/>
      <c r="E83" s="18"/>
    </row>
  </sheetData>
  <mergeCells count="6">
    <mergeCell ref="C4:L4"/>
    <mergeCell ref="A1:L1"/>
    <mergeCell ref="A2:L2"/>
    <mergeCell ref="A3:L3"/>
    <mergeCell ref="A4:A5"/>
    <mergeCell ref="B4:B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2006-12-18T06:35:49Z</dcterms:created>
  <dcterms:modified xsi:type="dcterms:W3CDTF">2006-12-18T06:56:28Z</dcterms:modified>
  <cp:category/>
  <cp:version/>
  <cp:contentType/>
  <cp:contentStatus/>
</cp:coreProperties>
</file>