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D phi nong nghie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<sst xmlns="http://schemas.openxmlformats.org/spreadsheetml/2006/main" count="68" uniqueCount="41">
  <si>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T.T</t>
  </si>
  <si>
    <t>§¬n vÞ</t>
  </si>
  <si>
    <t>Hµ T©y</t>
  </si>
  <si>
    <t>B¾c Ninh</t>
  </si>
  <si>
    <t>Th¸i B×nh</t>
  </si>
  <si>
    <t>L¹ng S¬n</t>
  </si>
  <si>
    <t>Hoµ B×nh</t>
  </si>
  <si>
    <t>Thanh Ho¸</t>
  </si>
  <si>
    <t>Qu¶ng B×nh</t>
  </si>
  <si>
    <t>Phó Yªn</t>
  </si>
  <si>
    <t>L©m §ång</t>
  </si>
  <si>
    <t>§ång Nai</t>
  </si>
  <si>
    <t>Kiªn Giang</t>
  </si>
  <si>
    <t xml:space="preserve">Tæng sè L§ P/vÊn </t>
  </si>
  <si>
    <t xml:space="preserve">ng­êi </t>
  </si>
  <si>
    <t>Tuæi B.q</t>
  </si>
  <si>
    <t>n¨m</t>
  </si>
  <si>
    <t xml:space="preserve">Ph©n theo d©n téc: </t>
  </si>
  <si>
    <t>T.®ã : D.T Kinh</t>
  </si>
  <si>
    <t xml:space="preserve">C¬ cÊu </t>
  </si>
  <si>
    <t>%</t>
  </si>
  <si>
    <t>Tæ chøc ®ang lµm viÖc</t>
  </si>
  <si>
    <t>Hé</t>
  </si>
  <si>
    <t>HTX</t>
  </si>
  <si>
    <t>Tæ chøc kh¸c</t>
  </si>
  <si>
    <t>Tr×nh ®é v¨n ho¸</t>
  </si>
  <si>
    <t>Kh«ng bÕt ch÷</t>
  </si>
  <si>
    <t>CÊp I</t>
  </si>
  <si>
    <t>CÊp II</t>
  </si>
  <si>
    <t>CÊp III</t>
  </si>
  <si>
    <t>C¬ cÊu T§VH</t>
  </si>
  <si>
    <t>Tr×nh ®é chuyªn m«n</t>
  </si>
  <si>
    <t>Kh«ng ®­îc ®µo t¹o</t>
  </si>
  <si>
    <t>TËp huÊn</t>
  </si>
  <si>
    <t>S¬ cÊp</t>
  </si>
  <si>
    <t>T.cÊp</t>
  </si>
  <si>
    <t>C§,§H</t>
  </si>
  <si>
    <t>C¬ cÊu T§CM</t>
  </si>
  <si>
    <t>K§T</t>
  </si>
  <si>
    <t>Nguån: Sè liÖu ®iÒu tra cña dù ¸n n¨m 2004 - 2005</t>
  </si>
  <si>
    <t xml:space="preserve"> T×nh h×nh c¬ b¶n cña Lao ®éng phi n«ng nghiÖp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</si>
</sst>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3"/>
      <name val=".VnArial Narrow"/>
      <family val="2"/>
    </font>
    <font>
      <sz val="12"/>
      <name val=".VnArial Narrow"/>
      <family val="2"/>
    </font>
    <font>
      <b/>
      <sz val="12"/>
      <name val=".VnArial Narrow"/>
      <family val="2"/>
    </font>
    <font>
      <sz val="11"/>
      <name val=".VnArial Narrow"/>
      <family val="2"/>
    </font>
    <font>
      <b/>
      <i/>
      <sz val="12"/>
      <name val=".VnArial Narrow"/>
      <family val="2"/>
    </font>
    <font>
      <sz val="13"/>
      <name val=".VnArial Narrow"/>
      <family val="2"/>
    </font>
    <font>
      <i/>
      <sz val="12"/>
      <name val=".VnArial Narrow"/>
      <family val="2"/>
    </font>
    <font>
      <b/>
      <sz val="14"/>
      <name val=".VnArial Narrow"/>
      <family val="2"/>
    </font>
    <font>
      <b/>
      <sz val="16"/>
      <name val=".Vn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J8" sqref="J8"/>
    </sheetView>
  </sheetViews>
  <sheetFormatPr defaultColWidth="9.140625" defaultRowHeight="12.75"/>
  <cols>
    <col min="1" max="1" width="5.140625" style="21" customWidth="1"/>
    <col min="2" max="2" width="16.7109375" style="0" customWidth="1"/>
  </cols>
  <sheetData>
    <row r="1" spans="1:14" ht="38.2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>
      <c r="A2" s="7" t="s">
        <v>0</v>
      </c>
      <c r="B2" s="1"/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6.5">
      <c r="A3" s="7">
        <v>1</v>
      </c>
      <c r="B3" s="4" t="s">
        <v>13</v>
      </c>
      <c r="C3" s="5" t="s">
        <v>14</v>
      </c>
      <c r="D3" s="6">
        <v>18</v>
      </c>
      <c r="E3" s="6">
        <v>18</v>
      </c>
      <c r="F3" s="6">
        <v>18</v>
      </c>
      <c r="G3" s="6">
        <v>18</v>
      </c>
      <c r="H3" s="6">
        <v>18</v>
      </c>
      <c r="I3" s="6">
        <v>18</v>
      </c>
      <c r="J3" s="6">
        <v>18</v>
      </c>
      <c r="K3" s="6">
        <v>18</v>
      </c>
      <c r="L3" s="6">
        <v>18</v>
      </c>
      <c r="M3" s="6">
        <v>18</v>
      </c>
      <c r="N3" s="6">
        <v>18</v>
      </c>
    </row>
    <row r="4" spans="1:14" ht="16.5">
      <c r="A4" s="7"/>
      <c r="B4" s="7" t="s">
        <v>15</v>
      </c>
      <c r="C4" s="2" t="s">
        <v>16</v>
      </c>
      <c r="D4" s="8">
        <v>40.1111111111111</v>
      </c>
      <c r="E4" s="9">
        <v>42.611111111111114</v>
      </c>
      <c r="F4" s="8">
        <v>40.77777777777778</v>
      </c>
      <c r="G4" s="9">
        <v>1</v>
      </c>
      <c r="H4" s="8">
        <v>38.25</v>
      </c>
      <c r="I4" s="8">
        <v>41.5</v>
      </c>
      <c r="J4" s="8">
        <v>42.888888888888886</v>
      </c>
      <c r="K4" s="8">
        <v>44.5</v>
      </c>
      <c r="L4" s="8">
        <v>41.166666666666664</v>
      </c>
      <c r="M4" s="9">
        <v>37.77777777777778</v>
      </c>
      <c r="N4" s="8">
        <v>40.111111111111114</v>
      </c>
    </row>
    <row r="5" spans="1:14" ht="16.5">
      <c r="A5" s="7"/>
      <c r="B5" s="7" t="s">
        <v>17</v>
      </c>
      <c r="C5" s="2"/>
      <c r="D5" s="6"/>
      <c r="E5" s="10"/>
      <c r="F5" s="6"/>
      <c r="G5" s="10"/>
      <c r="H5" s="6"/>
      <c r="I5" s="6"/>
      <c r="J5" s="6"/>
      <c r="K5" s="6"/>
      <c r="L5" s="6"/>
      <c r="M5" s="10"/>
      <c r="N5" s="6"/>
    </row>
    <row r="6" spans="1:14" ht="16.5">
      <c r="A6" s="7"/>
      <c r="B6" s="7" t="s">
        <v>18</v>
      </c>
      <c r="C6" s="2" t="s">
        <v>14</v>
      </c>
      <c r="D6" s="6">
        <v>18</v>
      </c>
      <c r="E6" s="10">
        <v>18</v>
      </c>
      <c r="F6" s="6">
        <v>18</v>
      </c>
      <c r="G6" s="10">
        <v>5</v>
      </c>
      <c r="H6" s="6">
        <v>6</v>
      </c>
      <c r="I6" s="6">
        <v>13</v>
      </c>
      <c r="J6" s="6">
        <v>18</v>
      </c>
      <c r="K6" s="6">
        <v>18</v>
      </c>
      <c r="L6" s="6">
        <v>18</v>
      </c>
      <c r="M6" s="10">
        <v>17</v>
      </c>
      <c r="N6" s="6">
        <v>18</v>
      </c>
    </row>
    <row r="7" spans="1:14" ht="16.5">
      <c r="A7" s="7"/>
      <c r="B7" s="7" t="s">
        <v>19</v>
      </c>
      <c r="C7" s="2" t="s">
        <v>20</v>
      </c>
      <c r="D7" s="8">
        <v>100</v>
      </c>
      <c r="E7" s="9">
        <v>100</v>
      </c>
      <c r="F7" s="8">
        <v>100</v>
      </c>
      <c r="G7" s="9">
        <f>500/18</f>
        <v>27.77777777777778</v>
      </c>
      <c r="H7" s="8">
        <f>600/18</f>
        <v>33.333333333333336</v>
      </c>
      <c r="I7" s="8">
        <f>1300/18</f>
        <v>72.22222222222223</v>
      </c>
      <c r="J7" s="8">
        <v>100</v>
      </c>
      <c r="K7" s="8">
        <v>18</v>
      </c>
      <c r="L7" s="8">
        <v>18</v>
      </c>
      <c r="M7" s="9">
        <f>1700/18</f>
        <v>94.44444444444444</v>
      </c>
      <c r="N7" s="8">
        <v>100</v>
      </c>
    </row>
    <row r="8" spans="1:14" ht="16.5">
      <c r="A8" s="7">
        <v>2</v>
      </c>
      <c r="B8" s="11" t="s">
        <v>21</v>
      </c>
      <c r="C8" s="5"/>
      <c r="D8" s="12">
        <f>D9+D10+D11</f>
        <v>18</v>
      </c>
      <c r="E8" s="12">
        <f aca="true" t="shared" si="0" ref="E8:N8">E9+E10+E11</f>
        <v>18</v>
      </c>
      <c r="F8" s="12">
        <f t="shared" si="0"/>
        <v>18</v>
      </c>
      <c r="G8" s="12">
        <f t="shared" si="0"/>
        <v>18</v>
      </c>
      <c r="H8" s="12">
        <f t="shared" si="0"/>
        <v>12</v>
      </c>
      <c r="I8" s="12">
        <f t="shared" si="0"/>
        <v>18</v>
      </c>
      <c r="J8" s="12">
        <f t="shared" si="0"/>
        <v>18</v>
      </c>
      <c r="K8" s="12">
        <f t="shared" si="0"/>
        <v>20</v>
      </c>
      <c r="L8" s="12">
        <f t="shared" si="0"/>
        <v>18</v>
      </c>
      <c r="M8" s="12">
        <f t="shared" si="0"/>
        <v>18</v>
      </c>
      <c r="N8" s="12">
        <f t="shared" si="0"/>
        <v>18</v>
      </c>
    </row>
    <row r="9" spans="1:14" ht="16.5">
      <c r="A9" s="7"/>
      <c r="B9" s="7" t="s">
        <v>22</v>
      </c>
      <c r="C9" s="2"/>
      <c r="D9" s="6">
        <v>15</v>
      </c>
      <c r="E9" s="10">
        <v>16</v>
      </c>
      <c r="F9" s="6">
        <v>18</v>
      </c>
      <c r="G9" s="10">
        <v>4</v>
      </c>
      <c r="H9" s="6">
        <v>11</v>
      </c>
      <c r="I9" s="6">
        <v>18</v>
      </c>
      <c r="J9" s="6">
        <v>18</v>
      </c>
      <c r="K9" s="6">
        <v>19</v>
      </c>
      <c r="L9" s="6">
        <v>18</v>
      </c>
      <c r="M9" s="10">
        <v>14</v>
      </c>
      <c r="N9" s="6">
        <v>17</v>
      </c>
    </row>
    <row r="10" spans="1:14" ht="16.5">
      <c r="A10" s="7"/>
      <c r="B10" s="7" t="s">
        <v>23</v>
      </c>
      <c r="C10" s="2"/>
      <c r="D10" s="6">
        <v>0</v>
      </c>
      <c r="E10" s="10">
        <v>0</v>
      </c>
      <c r="F10" s="6">
        <v>0</v>
      </c>
      <c r="G10" s="10">
        <v>8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10">
        <v>1</v>
      </c>
      <c r="N10" s="6">
        <v>0</v>
      </c>
    </row>
    <row r="11" spans="1:14" ht="16.5">
      <c r="A11" s="7"/>
      <c r="B11" s="7" t="s">
        <v>24</v>
      </c>
      <c r="C11" s="2"/>
      <c r="D11" s="6">
        <v>3</v>
      </c>
      <c r="E11" s="10">
        <v>2</v>
      </c>
      <c r="F11" s="6">
        <v>0</v>
      </c>
      <c r="G11" s="10">
        <v>6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10">
        <v>3</v>
      </c>
      <c r="N11" s="6">
        <v>1</v>
      </c>
    </row>
    <row r="12" spans="1:14" ht="16.5">
      <c r="A12" s="7">
        <v>3</v>
      </c>
      <c r="B12" s="13" t="s">
        <v>25</v>
      </c>
      <c r="C12" s="1"/>
      <c r="D12" s="6">
        <v>18</v>
      </c>
      <c r="E12" s="10">
        <v>18</v>
      </c>
      <c r="F12" s="6">
        <v>18</v>
      </c>
      <c r="G12" s="10">
        <v>18</v>
      </c>
      <c r="H12" s="6">
        <v>18</v>
      </c>
      <c r="I12" s="10">
        <v>18</v>
      </c>
      <c r="J12" s="6">
        <v>18</v>
      </c>
      <c r="K12" s="10">
        <v>18</v>
      </c>
      <c r="L12" s="6">
        <v>18</v>
      </c>
      <c r="M12" s="10">
        <v>18</v>
      </c>
      <c r="N12" s="6">
        <v>18</v>
      </c>
    </row>
    <row r="13" spans="1:14" ht="16.5">
      <c r="A13" s="7"/>
      <c r="B13" s="7" t="s">
        <v>26</v>
      </c>
      <c r="C13" s="2" t="s">
        <v>14</v>
      </c>
      <c r="D13" s="6">
        <f>D12-D14-D15-D16</f>
        <v>0</v>
      </c>
      <c r="E13" s="6">
        <f aca="true" t="shared" si="1" ref="E13:N13">E12-E14-E15-E16</f>
        <v>0</v>
      </c>
      <c r="F13" s="6">
        <f t="shared" si="1"/>
        <v>0</v>
      </c>
      <c r="G13" s="6">
        <f t="shared" si="1"/>
        <v>0</v>
      </c>
      <c r="H13" s="6"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</row>
    <row r="14" spans="1:14" ht="16.5">
      <c r="A14" s="7"/>
      <c r="B14" s="7" t="s">
        <v>27</v>
      </c>
      <c r="C14" s="2" t="s">
        <v>14</v>
      </c>
      <c r="D14" s="6">
        <v>3</v>
      </c>
      <c r="E14" s="10">
        <v>1</v>
      </c>
      <c r="F14" s="6">
        <v>0</v>
      </c>
      <c r="G14" s="10">
        <v>1</v>
      </c>
      <c r="H14" s="6">
        <v>5</v>
      </c>
      <c r="I14" s="6">
        <v>2</v>
      </c>
      <c r="J14" s="6">
        <v>0</v>
      </c>
      <c r="K14" s="6">
        <v>0</v>
      </c>
      <c r="L14" s="6">
        <v>4</v>
      </c>
      <c r="M14" s="10">
        <v>1</v>
      </c>
      <c r="N14" s="6">
        <v>2</v>
      </c>
    </row>
    <row r="15" spans="1:14" ht="16.5">
      <c r="A15" s="7"/>
      <c r="B15" s="7" t="s">
        <v>28</v>
      </c>
      <c r="C15" s="2" t="s">
        <v>14</v>
      </c>
      <c r="D15" s="6">
        <v>6</v>
      </c>
      <c r="E15" s="10">
        <v>7</v>
      </c>
      <c r="F15" s="6">
        <v>5</v>
      </c>
      <c r="G15" s="10">
        <v>10</v>
      </c>
      <c r="H15" s="6">
        <v>6</v>
      </c>
      <c r="I15" s="6">
        <v>6</v>
      </c>
      <c r="J15" s="6">
        <v>8</v>
      </c>
      <c r="K15" s="6">
        <v>9</v>
      </c>
      <c r="L15" s="6">
        <v>7</v>
      </c>
      <c r="M15" s="10">
        <v>4</v>
      </c>
      <c r="N15" s="6">
        <v>2</v>
      </c>
    </row>
    <row r="16" spans="1:14" ht="16.5">
      <c r="A16" s="7"/>
      <c r="B16" s="7" t="s">
        <v>29</v>
      </c>
      <c r="C16" s="2" t="s">
        <v>14</v>
      </c>
      <c r="D16" s="6">
        <v>9</v>
      </c>
      <c r="E16" s="10">
        <v>10</v>
      </c>
      <c r="F16" s="6">
        <v>13</v>
      </c>
      <c r="G16" s="10">
        <v>7</v>
      </c>
      <c r="H16" s="6">
        <v>7</v>
      </c>
      <c r="I16" s="6">
        <v>10</v>
      </c>
      <c r="J16" s="6">
        <v>10</v>
      </c>
      <c r="K16" s="6">
        <v>9</v>
      </c>
      <c r="L16" s="6">
        <v>7</v>
      </c>
      <c r="M16" s="10">
        <v>13</v>
      </c>
      <c r="N16" s="6">
        <v>14</v>
      </c>
    </row>
    <row r="17" spans="1:14" ht="16.5">
      <c r="A17" s="11"/>
      <c r="B17" s="5" t="s">
        <v>30</v>
      </c>
      <c r="C17" s="5"/>
      <c r="D17" s="6">
        <v>100</v>
      </c>
      <c r="E17" s="10">
        <v>100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  <c r="M17" s="10">
        <v>100</v>
      </c>
      <c r="N17" s="10">
        <v>100</v>
      </c>
    </row>
    <row r="18" spans="1:14" ht="16.5">
      <c r="A18" s="7"/>
      <c r="B18" s="14" t="s">
        <v>26</v>
      </c>
      <c r="C18" s="15" t="s">
        <v>20</v>
      </c>
      <c r="D18" s="6">
        <v>0</v>
      </c>
      <c r="E18" s="10">
        <v>0</v>
      </c>
      <c r="F18" s="6">
        <v>0</v>
      </c>
      <c r="G18" s="10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0">
        <v>0</v>
      </c>
      <c r="N18" s="6">
        <v>0</v>
      </c>
    </row>
    <row r="19" spans="1:14" ht="16.5">
      <c r="A19" s="7"/>
      <c r="B19" s="14" t="s">
        <v>27</v>
      </c>
      <c r="C19" s="15" t="s">
        <v>20</v>
      </c>
      <c r="D19" s="16">
        <f>D14*100/D12</f>
        <v>16.666666666666668</v>
      </c>
      <c r="E19" s="16">
        <f aca="true" t="shared" si="2" ref="E19:N19">E14*100/E12</f>
        <v>5.555555555555555</v>
      </c>
      <c r="F19" s="16">
        <f t="shared" si="2"/>
        <v>0</v>
      </c>
      <c r="G19" s="16">
        <f t="shared" si="2"/>
        <v>5.555555555555555</v>
      </c>
      <c r="H19" s="16">
        <f t="shared" si="2"/>
        <v>27.77777777777778</v>
      </c>
      <c r="I19" s="16">
        <f t="shared" si="2"/>
        <v>11.11111111111111</v>
      </c>
      <c r="J19" s="16">
        <f t="shared" si="2"/>
        <v>0</v>
      </c>
      <c r="K19" s="16">
        <f t="shared" si="2"/>
        <v>0</v>
      </c>
      <c r="L19" s="16">
        <f t="shared" si="2"/>
        <v>22.22222222222222</v>
      </c>
      <c r="M19" s="16">
        <f t="shared" si="2"/>
        <v>5.555555555555555</v>
      </c>
      <c r="N19" s="16">
        <f t="shared" si="2"/>
        <v>11.11111111111111</v>
      </c>
    </row>
    <row r="20" spans="1:14" ht="16.5">
      <c r="A20" s="7"/>
      <c r="B20" s="14" t="s">
        <v>28</v>
      </c>
      <c r="C20" s="15" t="s">
        <v>20</v>
      </c>
      <c r="D20" s="16">
        <f>D15*D17/D12</f>
        <v>33.333333333333336</v>
      </c>
      <c r="E20" s="16">
        <f aca="true" t="shared" si="3" ref="E20:N20">E15*E17/E12</f>
        <v>38.888888888888886</v>
      </c>
      <c r="F20" s="16">
        <f t="shared" si="3"/>
        <v>27.77777777777778</v>
      </c>
      <c r="G20" s="16">
        <f t="shared" si="3"/>
        <v>55.55555555555556</v>
      </c>
      <c r="H20" s="16">
        <f t="shared" si="3"/>
        <v>33.333333333333336</v>
      </c>
      <c r="I20" s="16">
        <f t="shared" si="3"/>
        <v>33.333333333333336</v>
      </c>
      <c r="J20" s="16">
        <f t="shared" si="3"/>
        <v>44.44444444444444</v>
      </c>
      <c r="K20" s="16">
        <f t="shared" si="3"/>
        <v>50</v>
      </c>
      <c r="L20" s="16">
        <f t="shared" si="3"/>
        <v>38.888888888888886</v>
      </c>
      <c r="M20" s="16">
        <f t="shared" si="3"/>
        <v>22.22222222222222</v>
      </c>
      <c r="N20" s="16">
        <f t="shared" si="3"/>
        <v>11.11111111111111</v>
      </c>
    </row>
    <row r="21" spans="1:14" ht="16.5">
      <c r="A21" s="7"/>
      <c r="B21" s="14" t="s">
        <v>29</v>
      </c>
      <c r="C21" s="15" t="s">
        <v>20</v>
      </c>
      <c r="D21" s="16">
        <f>D17-D18-D19-D20</f>
        <v>49.99999999999999</v>
      </c>
      <c r="E21" s="16">
        <f aca="true" t="shared" si="4" ref="E21:N21">E17-E18-E19-E20</f>
        <v>55.55555555555556</v>
      </c>
      <c r="F21" s="16">
        <f t="shared" si="4"/>
        <v>72.22222222222223</v>
      </c>
      <c r="G21" s="16">
        <f t="shared" si="4"/>
        <v>38.888888888888886</v>
      </c>
      <c r="H21" s="16">
        <f t="shared" si="4"/>
        <v>38.88888888888889</v>
      </c>
      <c r="I21" s="16">
        <f t="shared" si="4"/>
        <v>55.55555555555555</v>
      </c>
      <c r="J21" s="16">
        <f t="shared" si="4"/>
        <v>55.55555555555556</v>
      </c>
      <c r="K21" s="16">
        <f t="shared" si="4"/>
        <v>50</v>
      </c>
      <c r="L21" s="16">
        <f t="shared" si="4"/>
        <v>38.888888888888886</v>
      </c>
      <c r="M21" s="16">
        <f t="shared" si="4"/>
        <v>72.22222222222223</v>
      </c>
      <c r="N21" s="16">
        <f t="shared" si="4"/>
        <v>77.77777777777777</v>
      </c>
    </row>
    <row r="22" spans="1:14" ht="16.5">
      <c r="A22" s="7">
        <v>4</v>
      </c>
      <c r="B22" s="13" t="s">
        <v>31</v>
      </c>
      <c r="C22" s="15"/>
      <c r="D22" s="6">
        <v>18</v>
      </c>
      <c r="E22" s="10">
        <v>18</v>
      </c>
      <c r="F22" s="6">
        <v>18</v>
      </c>
      <c r="G22" s="10">
        <v>18</v>
      </c>
      <c r="H22" s="6">
        <v>18</v>
      </c>
      <c r="I22" s="10">
        <v>18</v>
      </c>
      <c r="J22" s="6">
        <v>18</v>
      </c>
      <c r="K22" s="10">
        <v>18</v>
      </c>
      <c r="L22" s="6">
        <v>18</v>
      </c>
      <c r="M22" s="10">
        <v>18</v>
      </c>
      <c r="N22" s="6">
        <v>18</v>
      </c>
    </row>
    <row r="23" spans="1:14" ht="16.5">
      <c r="A23" s="7"/>
      <c r="B23" s="7" t="s">
        <v>32</v>
      </c>
      <c r="C23" s="2" t="s">
        <v>14</v>
      </c>
      <c r="D23" s="6">
        <f>D22-D24-D25-D26-D27</f>
        <v>9</v>
      </c>
      <c r="E23" s="6">
        <f aca="true" t="shared" si="5" ref="E23:N23">E22-E24-E25-E26-E27</f>
        <v>8</v>
      </c>
      <c r="F23" s="6">
        <f t="shared" si="5"/>
        <v>13</v>
      </c>
      <c r="G23" s="6">
        <f t="shared" si="5"/>
        <v>14</v>
      </c>
      <c r="H23" s="6">
        <f t="shared" si="5"/>
        <v>14</v>
      </c>
      <c r="I23" s="6">
        <f t="shared" si="5"/>
        <v>15</v>
      </c>
      <c r="J23" s="6">
        <f t="shared" si="5"/>
        <v>15</v>
      </c>
      <c r="K23" s="6">
        <f t="shared" si="5"/>
        <v>13</v>
      </c>
      <c r="L23" s="6">
        <f t="shared" si="5"/>
        <v>11</v>
      </c>
      <c r="M23" s="6">
        <f t="shared" si="5"/>
        <v>8</v>
      </c>
      <c r="N23" s="6">
        <f t="shared" si="5"/>
        <v>9</v>
      </c>
    </row>
    <row r="24" spans="1:14" ht="16.5">
      <c r="A24" s="7"/>
      <c r="B24" s="7" t="s">
        <v>33</v>
      </c>
      <c r="C24" s="2" t="s">
        <v>14</v>
      </c>
      <c r="D24" s="6">
        <v>0</v>
      </c>
      <c r="E24" s="10">
        <v>0</v>
      </c>
      <c r="F24" s="6">
        <v>2</v>
      </c>
      <c r="G24" s="10">
        <v>0</v>
      </c>
      <c r="H24" s="6">
        <v>0</v>
      </c>
      <c r="I24" s="6">
        <v>0</v>
      </c>
      <c r="J24" s="6">
        <v>0</v>
      </c>
      <c r="K24" s="6">
        <v>1</v>
      </c>
      <c r="L24" s="6">
        <v>3</v>
      </c>
      <c r="M24" s="10">
        <v>1</v>
      </c>
      <c r="N24" s="6">
        <v>1</v>
      </c>
    </row>
    <row r="25" spans="1:14" ht="16.5">
      <c r="A25" s="7"/>
      <c r="B25" s="7" t="s">
        <v>34</v>
      </c>
      <c r="C25" s="2" t="s">
        <v>14</v>
      </c>
      <c r="D25" s="6">
        <v>4</v>
      </c>
      <c r="E25" s="10">
        <v>5</v>
      </c>
      <c r="F25" s="6">
        <v>2</v>
      </c>
      <c r="G25" s="10">
        <v>2</v>
      </c>
      <c r="H25" s="6">
        <v>2</v>
      </c>
      <c r="I25" s="6">
        <v>2</v>
      </c>
      <c r="J25" s="6">
        <v>1</v>
      </c>
      <c r="K25" s="6">
        <v>3</v>
      </c>
      <c r="L25" s="6">
        <v>2</v>
      </c>
      <c r="M25" s="10">
        <v>1</v>
      </c>
      <c r="N25" s="6">
        <v>3</v>
      </c>
    </row>
    <row r="26" spans="1:14" ht="16.5">
      <c r="A26" s="7"/>
      <c r="B26" s="7" t="s">
        <v>35</v>
      </c>
      <c r="C26" s="2" t="s">
        <v>14</v>
      </c>
      <c r="D26" s="6">
        <v>3</v>
      </c>
      <c r="E26" s="10">
        <v>3</v>
      </c>
      <c r="F26" s="6">
        <v>1</v>
      </c>
      <c r="G26" s="10">
        <v>1</v>
      </c>
      <c r="H26" s="6">
        <v>2</v>
      </c>
      <c r="I26" s="6">
        <v>1</v>
      </c>
      <c r="J26" s="6">
        <v>2</v>
      </c>
      <c r="K26" s="6">
        <v>1</v>
      </c>
      <c r="L26" s="6">
        <v>2</v>
      </c>
      <c r="M26" s="10">
        <v>5</v>
      </c>
      <c r="N26" s="6">
        <v>5</v>
      </c>
    </row>
    <row r="27" spans="1:14" ht="16.5">
      <c r="A27" s="7"/>
      <c r="B27" s="7" t="s">
        <v>36</v>
      </c>
      <c r="C27" s="2" t="s">
        <v>14</v>
      </c>
      <c r="D27" s="6">
        <v>2</v>
      </c>
      <c r="E27" s="10">
        <v>2</v>
      </c>
      <c r="F27" s="6">
        <v>0</v>
      </c>
      <c r="G27" s="10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0">
        <v>3</v>
      </c>
      <c r="N27" s="6">
        <v>0</v>
      </c>
    </row>
    <row r="28" spans="1:14" ht="16.5">
      <c r="A28" s="11"/>
      <c r="B28" s="11" t="s">
        <v>37</v>
      </c>
      <c r="C28" s="11"/>
      <c r="D28" s="6">
        <v>100</v>
      </c>
      <c r="E28" s="10">
        <v>100</v>
      </c>
      <c r="F28" s="6">
        <v>100</v>
      </c>
      <c r="G28" s="10">
        <v>100</v>
      </c>
      <c r="H28" s="10">
        <v>100</v>
      </c>
      <c r="I28" s="6">
        <v>100</v>
      </c>
      <c r="J28" s="10">
        <v>100</v>
      </c>
      <c r="K28" s="10">
        <v>100</v>
      </c>
      <c r="L28" s="6">
        <v>100</v>
      </c>
      <c r="M28" s="10">
        <v>100</v>
      </c>
      <c r="N28" s="10">
        <v>100</v>
      </c>
    </row>
    <row r="29" spans="1:14" ht="16.5">
      <c r="A29" s="7"/>
      <c r="B29" s="14" t="s">
        <v>38</v>
      </c>
      <c r="C29" s="15" t="s">
        <v>20</v>
      </c>
      <c r="D29" s="8">
        <f>D23*D28/D22</f>
        <v>50</v>
      </c>
      <c r="E29" s="8">
        <f aca="true" t="shared" si="6" ref="E29:N29">E23*E28/E22</f>
        <v>44.44444444444444</v>
      </c>
      <c r="F29" s="8">
        <f t="shared" si="6"/>
        <v>72.22222222222223</v>
      </c>
      <c r="G29" s="8">
        <f t="shared" si="6"/>
        <v>77.77777777777777</v>
      </c>
      <c r="H29" s="8">
        <f t="shared" si="6"/>
        <v>77.77777777777777</v>
      </c>
      <c r="I29" s="8">
        <f t="shared" si="6"/>
        <v>83.33333333333333</v>
      </c>
      <c r="J29" s="8">
        <f t="shared" si="6"/>
        <v>83.33333333333333</v>
      </c>
      <c r="K29" s="8">
        <f t="shared" si="6"/>
        <v>72.22222222222223</v>
      </c>
      <c r="L29" s="8">
        <f t="shared" si="6"/>
        <v>61.111111111111114</v>
      </c>
      <c r="M29" s="8">
        <f t="shared" si="6"/>
        <v>44.44444444444444</v>
      </c>
      <c r="N29" s="8">
        <f t="shared" si="6"/>
        <v>50</v>
      </c>
    </row>
    <row r="30" spans="1:14" ht="16.5">
      <c r="A30" s="7"/>
      <c r="B30" s="14" t="s">
        <v>33</v>
      </c>
      <c r="C30" s="15" t="s">
        <v>20</v>
      </c>
      <c r="D30" s="8">
        <f>D24*D28/D22</f>
        <v>0</v>
      </c>
      <c r="E30" s="8">
        <f aca="true" t="shared" si="7" ref="E30:N30">E24*E28/E22</f>
        <v>0</v>
      </c>
      <c r="F30" s="8">
        <f t="shared" si="7"/>
        <v>11.11111111111111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5.555555555555555</v>
      </c>
      <c r="L30" s="8">
        <f t="shared" si="7"/>
        <v>16.666666666666668</v>
      </c>
      <c r="M30" s="8">
        <f t="shared" si="7"/>
        <v>5.555555555555555</v>
      </c>
      <c r="N30" s="8">
        <f t="shared" si="7"/>
        <v>5.555555555555555</v>
      </c>
    </row>
    <row r="31" spans="1:14" ht="16.5">
      <c r="A31" s="7"/>
      <c r="B31" s="14" t="s">
        <v>34</v>
      </c>
      <c r="C31" s="15" t="s">
        <v>20</v>
      </c>
      <c r="D31" s="8">
        <f>D25*D28/D22</f>
        <v>22.22222222222222</v>
      </c>
      <c r="E31" s="8">
        <f aca="true" t="shared" si="8" ref="E31:N31">E25*E28/E22</f>
        <v>27.77777777777778</v>
      </c>
      <c r="F31" s="8">
        <f t="shared" si="8"/>
        <v>11.11111111111111</v>
      </c>
      <c r="G31" s="8">
        <f t="shared" si="8"/>
        <v>11.11111111111111</v>
      </c>
      <c r="H31" s="8">
        <f t="shared" si="8"/>
        <v>11.11111111111111</v>
      </c>
      <c r="I31" s="8">
        <f t="shared" si="8"/>
        <v>11.11111111111111</v>
      </c>
      <c r="J31" s="8">
        <f t="shared" si="8"/>
        <v>5.555555555555555</v>
      </c>
      <c r="K31" s="8">
        <f t="shared" si="8"/>
        <v>16.666666666666668</v>
      </c>
      <c r="L31" s="8">
        <f t="shared" si="8"/>
        <v>11.11111111111111</v>
      </c>
      <c r="M31" s="8">
        <f t="shared" si="8"/>
        <v>5.555555555555555</v>
      </c>
      <c r="N31" s="8">
        <f t="shared" si="8"/>
        <v>16.666666666666668</v>
      </c>
    </row>
    <row r="32" spans="1:14" ht="16.5">
      <c r="A32" s="7"/>
      <c r="B32" s="14" t="s">
        <v>35</v>
      </c>
      <c r="C32" s="15" t="s">
        <v>20</v>
      </c>
      <c r="D32" s="8">
        <f>D26*D28/D22</f>
        <v>16.666666666666668</v>
      </c>
      <c r="E32" s="8">
        <f aca="true" t="shared" si="9" ref="E32:N33">E26*E28/E22</f>
        <v>16.666666666666668</v>
      </c>
      <c r="F32" s="8">
        <f t="shared" si="9"/>
        <v>5.555555555555555</v>
      </c>
      <c r="G32" s="8">
        <f t="shared" si="9"/>
        <v>5.555555555555555</v>
      </c>
      <c r="H32" s="8">
        <f t="shared" si="9"/>
        <v>11.11111111111111</v>
      </c>
      <c r="I32" s="8">
        <f t="shared" si="9"/>
        <v>5.555555555555555</v>
      </c>
      <c r="J32" s="8">
        <f t="shared" si="9"/>
        <v>11.11111111111111</v>
      </c>
      <c r="K32" s="8">
        <f t="shared" si="9"/>
        <v>5.555555555555555</v>
      </c>
      <c r="L32" s="8">
        <f t="shared" si="9"/>
        <v>11.11111111111111</v>
      </c>
      <c r="M32" s="8">
        <f t="shared" si="9"/>
        <v>27.77777777777778</v>
      </c>
      <c r="N32" s="8">
        <f t="shared" si="9"/>
        <v>27.77777777777778</v>
      </c>
    </row>
    <row r="33" spans="1:14" ht="16.5">
      <c r="A33" s="7"/>
      <c r="B33" s="14" t="s">
        <v>36</v>
      </c>
      <c r="C33" s="15" t="s">
        <v>20</v>
      </c>
      <c r="D33" s="8">
        <f>D27*D29/D23</f>
        <v>11.11111111111111</v>
      </c>
      <c r="E33" s="8">
        <f t="shared" si="9"/>
        <v>11.11111111111111</v>
      </c>
      <c r="F33" s="8">
        <f t="shared" si="9"/>
        <v>0</v>
      </c>
      <c r="G33" s="8">
        <f t="shared" si="9"/>
        <v>5.555555555555555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  <c r="M33" s="8">
        <f t="shared" si="9"/>
        <v>16.666666666666664</v>
      </c>
      <c r="N33" s="8">
        <f t="shared" si="9"/>
        <v>0</v>
      </c>
    </row>
    <row r="34" spans="1:14" ht="18">
      <c r="A34" s="20"/>
      <c r="B34" s="17" t="s">
        <v>39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</sheetData>
  <mergeCells count="1">
    <mergeCell ref="A1:N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2007-03-06T08:35:18Z</dcterms:created>
  <dcterms:modified xsi:type="dcterms:W3CDTF">2007-03-29T08:22:36Z</dcterms:modified>
  <cp:category/>
  <cp:version/>
  <cp:contentType/>
  <cp:contentStatus/>
</cp:coreProperties>
</file>